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tabRatio="888" activeTab="0"/>
  </bookViews>
  <sheets>
    <sheet name="Общи данни" sheetId="1" r:id="rId1"/>
    <sheet name="РУО Варна" sheetId="2" r:id="rId2"/>
    <sheet name="РУО Велико Търново" sheetId="3" r:id="rId3"/>
    <sheet name="РУО Кърджали" sheetId="4" r:id="rId4"/>
    <sheet name="РУО Добрич" sheetId="5" r:id="rId5"/>
    <sheet name="РУО Пазарджик" sheetId="6" r:id="rId6"/>
    <sheet name="РУО Плевен" sheetId="7" r:id="rId7"/>
    <sheet name="РУО Силистра" sheetId="8" r:id="rId8"/>
    <sheet name="РУО София гр" sheetId="9" r:id="rId9"/>
    <sheet name="РУО СО" sheetId="10" r:id="rId10"/>
    <sheet name="РУО Търговище" sheetId="11" r:id="rId11"/>
    <sheet name="ЛТУ" sheetId="12" r:id="rId12"/>
    <sheet name="РУ" sheetId="13" r:id="rId13"/>
    <sheet name="ТУ Габрово" sheetId="14" r:id="rId14"/>
    <sheet name="Форма чл. 12 и чл. 63 ЗЕЕ" sheetId="15" r:id="rId15"/>
    <sheet name="Data" sheetId="16" state="hidden" r:id="rId16"/>
    <sheet name="Sheet1" sheetId="17" state="hidden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oblasti">'[1]do not edit'!$D$5:$D$32</definedName>
    <definedName name="_xlnm.Print_Titles" localSheetId="14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4">'[7]Data'!$C$3:$C$8</definedName>
    <definedName name="Източник">'Data'!$C$3:$C$8</definedName>
    <definedName name="Лице" localSheetId="14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4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15">'Data'!#REF!</definedName>
    <definedName name="Сектор2" localSheetId="0">'[6]Sheet1'!$G$3:$G$10</definedName>
    <definedName name="Сектор2" localSheetId="14">'[2]Sheet1'!$G$3:$G$10</definedName>
    <definedName name="Сектор2">'[3]Sheet1'!$G$3:$G$10</definedName>
    <definedName name="Сектори" localSheetId="0">'[5]Data'!#REF!</definedName>
    <definedName name="Сектори" localSheetId="14">'[4]Sheet2'!$B$4:$B$10</definedName>
    <definedName name="Сектори">'Data'!#REF!</definedName>
    <definedName name="Собственост" localSheetId="14">'[7]Data'!$F$3:$F$7</definedName>
    <definedName name="Собственост">'Data'!$J$3:$J$7</definedName>
    <definedName name="Тип" localSheetId="14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4">'[2]Sheet1'!$D$3:$D$9</definedName>
    <definedName name="Финансиране">'Data'!$C$3:$C$9</definedName>
    <definedName name="Финансиране2" localSheetId="0">'[5]Data'!#REF!</definedName>
    <definedName name="Финансиране2" localSheetId="14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<sst xmlns="http://schemas.openxmlformats.org/spreadsheetml/2006/main" count="783" uniqueCount="280">
  <si>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</si>
  <si>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</si>
  <si>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</si>
  <si>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</si>
  <si>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</si>
  <si>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</si>
  <si>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</si>
  <si>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</si>
  <si>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</si>
  <si>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</si>
  <si>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</si>
  <si>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</si>
  <si>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</si>
  <si>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</si>
  <si>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</si>
  <si>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</si>
  <si>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</si>
  <si>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</si>
  <si>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</si>
  <si>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</si>
  <si>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</si>
  <si>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</si>
  <si>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</si>
  <si>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</si>
  <si>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</si>
  <si>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</si>
  <si>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</si>
  <si>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</si>
  <si>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</si>
  <si>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</si>
  <si>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</si>
  <si>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</si>
  <si>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</si>
  <si>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</si>
  <si>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</si>
  <si>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</si>
  <si>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</si>
  <si>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</si>
  <si>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</si>
  <si>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</si>
  <si>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</si>
  <si>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</si>
  <si>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</si>
  <si>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</si>
  <si>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</si>
  <si>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</si>
  <si>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</si>
  <si>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</si>
  <si>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</si>
  <si>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</si>
  <si>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</si>
  <si>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</si>
  <si>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</si>
  <si>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</si>
  <si>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</si>
  <si>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</si>
  <si>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</si>
  <si>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</si>
  <si>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</si>
  <si>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</si>
  <si>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</si>
  <si>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</si>
  <si>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</si>
  <si>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</si>
  <si>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</si>
  <si>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</si>
  <si>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</si>
  <si>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</si>
  <si>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</si>
  <si>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</si>
  <si>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</si>
  <si>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</si>
  <si>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</si>
  <si>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</si>
  <si>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</si>
  <si>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</si>
  <si>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</si>
  <si>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</si>
  <si>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</si>
  <si>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</si>
  <si>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</si>
  <si>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</si>
  <si>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</si>
  <si>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</si>
  <si>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</si>
  <si>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</si>
  <si>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</si>
  <si>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</si>
  <si>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</si>
  <si>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</si>
  <si>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</si>
  <si>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</si>
  <si>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</si>
  <si>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</si>
  <si>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</si>
  <si>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</si>
  <si>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</si>
  <si>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Лесотехнически университет</t>
  </si>
  <si>
    <t>София-град</t>
  </si>
  <si>
    <t>Столична            р-н Студентски</t>
  </si>
  <si>
    <t>София</t>
  </si>
  <si>
    <t xml:space="preserve">бул.Климент Охридски </t>
  </si>
  <si>
    <t>инж.Илия Бенчев</t>
  </si>
  <si>
    <t>02/962 57 91         ssoels@abv.bg</t>
  </si>
  <si>
    <t>Смяна на дограма -частично</t>
  </si>
  <si>
    <t>Собствени средства</t>
  </si>
  <si>
    <t>Ефектът ще бъде ясен през следващия отчетен период</t>
  </si>
  <si>
    <t>Лесотехнически университет - Студентски комплекс с хранителен блок -УОГС Юндола - с.Юндола, общ.Велинград</t>
  </si>
  <si>
    <t>Лесотехнически университет - Корпус "Д"-учебен  - София, Студентски град, ул.Васко Абаджиев №1</t>
  </si>
  <si>
    <t>Регионално управление на образованието</t>
  </si>
  <si>
    <t xml:space="preserve">Адрес: </t>
  </si>
  <si>
    <t>Кърджали</t>
  </si>
  <si>
    <t>Миньорска</t>
  </si>
  <si>
    <t>Гроздан Делчев Колев</t>
  </si>
  <si>
    <t>036160410, riokardjali@abv.bg, rio_kardjali@mon.bg</t>
  </si>
  <si>
    <t>Дата:  3.02.2017</t>
  </si>
  <si>
    <t>ГРОЗДАН КОЛЕВ</t>
  </si>
  <si>
    <t>40909.109.117</t>
  </si>
  <si>
    <t>049ТКЖ033</t>
  </si>
  <si>
    <t>Изолация на външни стени</t>
  </si>
  <si>
    <t>МОН/от бюджетни средства/</t>
  </si>
  <si>
    <t>Данните за спестени горива годишно  при изпълнение на мярка 1. Изолацията на външни стени са взети от Доклада от извършено обследване за ЕЕ/технико-икономически параметри на мерките/ от 07.11.2013 г. Мярката е изпълнена м.12.2016 г.</t>
  </si>
  <si>
    <t>ПУИ " Д-р Петър Берон", гр. Кърджали - училищна сграда</t>
  </si>
  <si>
    <t>Изолация на външни стени; Подмяна на дограма; Енергоспестяващи мерки по осветление</t>
  </si>
  <si>
    <t>Министерство на образованието и науката</t>
  </si>
  <si>
    <t>София град</t>
  </si>
  <si>
    <t>Столична</t>
  </si>
  <si>
    <t>2А</t>
  </si>
  <si>
    <t xml:space="preserve">бул. "Княз Дондуков" </t>
  </si>
  <si>
    <t>Регионално управление на образованието - гр. Варна</t>
  </si>
  <si>
    <t>Варна</t>
  </si>
  <si>
    <t>"Цар Симеон I"</t>
  </si>
  <si>
    <t>Деница Маринова Минчева</t>
  </si>
  <si>
    <t>0884404369; Email: d.mincheva@ruo-varna.bg</t>
  </si>
  <si>
    <t>Дата: 06.02.2017 г.</t>
  </si>
  <si>
    <t>Венцеслава Генова                      Началник на РУО - Варна</t>
  </si>
  <si>
    <t>Професионална гимназия по електротехника - учебна града</t>
  </si>
  <si>
    <t>10135.3513.249</t>
  </si>
  <si>
    <t>8197,21</t>
  </si>
  <si>
    <t>429ССК004 12.10.2015г.</t>
  </si>
  <si>
    <t>1.Подмяна на дървена дограма-частично   2.Топлоизолиране на покрив 3.Топлоизолиране на под 4.Топлоизолиране на външни стени 5.Подмяна на осветителни тела</t>
  </si>
  <si>
    <t xml:space="preserve">1.Частична подмяна на осветителни тела </t>
  </si>
  <si>
    <t>делегиран бюджет</t>
  </si>
  <si>
    <t>СУУНЗ "Проф.д-р Иван Шишманов" -сграда за образование</t>
  </si>
  <si>
    <t>10135.5506.368.2</t>
  </si>
  <si>
    <t>Програма за икономии вода и ел.ток</t>
  </si>
  <si>
    <t>СФ</t>
  </si>
  <si>
    <t>1,4</t>
  </si>
  <si>
    <t>РЕГИОНАЛНО УПРАВЛЕНИЕ НА ОБРАЗОВАНИЕТО - ВЕЛИКО ТЪРНОВО</t>
  </si>
  <si>
    <t>Велико Търново</t>
  </si>
  <si>
    <t>Арх. Георги Козаров</t>
  </si>
  <si>
    <t>Любка Русева</t>
  </si>
  <si>
    <t>062 616325;  l_ruseva@riovt.org</t>
  </si>
  <si>
    <t>Дата: 07.02.2017 г.</t>
  </si>
  <si>
    <t>Подпис: инж. Розалия Личева</t>
  </si>
  <si>
    <t>ПГЛПС - Свищов, учебен корпус</t>
  </si>
  <si>
    <t>324АПК026</t>
  </si>
  <si>
    <t>НП "Оптимизиране на училищната мрежа"</t>
  </si>
  <si>
    <t>Ремонт на отоплителна инсталация-подмяна на отплителни котли на биогориво</t>
  </si>
  <si>
    <t>Ремонта на инсталацията и монтирането на котлите на биогориво е завършил на 08.12.2016 г. и не може да се изчисли ефекта от подмяната.</t>
  </si>
  <si>
    <t>Регионално управление на образованието гр. Добрич</t>
  </si>
  <si>
    <t>000 853 265</t>
  </si>
  <si>
    <t>Добрич</t>
  </si>
  <si>
    <t>пл. "Свобода"</t>
  </si>
  <si>
    <t>Стамен Стоев</t>
  </si>
  <si>
    <t>058/602307; rio_dobrich@mon.bg</t>
  </si>
  <si>
    <t>Дата: 08.02.2017 г.</t>
  </si>
  <si>
    <t>(Жоро Тошков)</t>
  </si>
  <si>
    <t xml:space="preserve"> </t>
  </si>
  <si>
    <t>ПГ по ТОЛП гр. Добрич</t>
  </si>
  <si>
    <t>няма посочен в АДС</t>
  </si>
  <si>
    <t>Подмяна на радиатори</t>
  </si>
  <si>
    <t>МОН</t>
  </si>
  <si>
    <t>Русенски университет "Ангел Кънчев"</t>
  </si>
  <si>
    <t>000522685</t>
  </si>
  <si>
    <t>Русе</t>
  </si>
  <si>
    <t>Студентска</t>
  </si>
  <si>
    <t>доц. д-р инж. Ивайло Стефанов Стоянов</t>
  </si>
  <si>
    <t>Телефон: 0889701838; Е-mail: stoyanov@uni-ruse.bg</t>
  </si>
  <si>
    <t>Дата: 09 февруари 2017 г.</t>
  </si>
  <si>
    <t>(проф. д-р Велизара Пенчева - Ректор)</t>
  </si>
  <si>
    <t>63427.1.232.26</t>
  </si>
  <si>
    <t>Подмяна на осветителни тела с енергоспестяващи такива</t>
  </si>
  <si>
    <t>Собствено финансиране</t>
  </si>
  <si>
    <t>63427.1.232.36</t>
  </si>
  <si>
    <t>Русенски Университет, Корпус 16</t>
  </si>
  <si>
    <t>Русенски Университет, Копрус 20</t>
  </si>
  <si>
    <t>Министерство на образованието и науката, РУО - София-град</t>
  </si>
  <si>
    <t>гр. София</t>
  </si>
  <si>
    <t>Антим I</t>
  </si>
  <si>
    <t>Мониторинг на обследване за енергийна ефективност                     Постигане на по-добри резултати в енергоспестяването</t>
  </si>
  <si>
    <t>11.3.2019                                                       30.06.2019</t>
  </si>
  <si>
    <t>003ЕЕФ269/11.03.2015                                               Решение 12/29.06.2015</t>
  </si>
  <si>
    <t>ВАНЯ КАСТРЕВА</t>
  </si>
  <si>
    <t>02/935-60-50, rio_sofia_grad@mon.bg</t>
  </si>
  <si>
    <t>Дата: 09.01.2017 г.</t>
  </si>
  <si>
    <t>НАЧАЛНИК НА РУО -</t>
  </si>
  <si>
    <t>СОФИЯ-ГРАД</t>
  </si>
  <si>
    <t>СУУУС "Професор д-р Дечо Денев",  ул. "Ген. Стефан Тошев" 82, гр. София - учебен корпус</t>
  </si>
  <si>
    <t>68134.1932.874</t>
  </si>
  <si>
    <t>003EEB269/11,03,2015</t>
  </si>
  <si>
    <t>Топлоизолация на външни стени и покрив. Подмяна на дограма и осветление</t>
  </si>
  <si>
    <t>Топлинно изолиране на външни стени - частично,подменена дограма - частично,подменено осветление в класни стаи и общежития</t>
  </si>
  <si>
    <t>собствени средства</t>
  </si>
  <si>
    <t>ПГТМД, ул."Балша" 2, гр. София - сграда 1</t>
  </si>
  <si>
    <t>68134.1002.91.1</t>
  </si>
  <si>
    <t>331КПЛ024</t>
  </si>
  <si>
    <t xml:space="preserve">монтаж на термостатични вентили </t>
  </si>
  <si>
    <t>монтаж на термостатични вентили и подобрения във вътрешната топлопреносна мрежа</t>
  </si>
  <si>
    <t>РЕГИОНАЛНО УПРАВЛЕНИЕ НА ОБРАЗОВАНИЕТО - ТЪРГОВИЩЕ</t>
  </si>
  <si>
    <t>000876239</t>
  </si>
  <si>
    <t>ТЪРГОВИЩЕ</t>
  </si>
  <si>
    <t>УЛ.ИВАН ВАЗОВ</t>
  </si>
  <si>
    <t>СВЕТЛАНА САВОВА</t>
  </si>
  <si>
    <t>0601/62837, riotg@abv.bg</t>
  </si>
  <si>
    <t>Дата: 09.02.2017г.</t>
  </si>
  <si>
    <t>КРЕМЕЛИТА БОНЕВА</t>
  </si>
  <si>
    <t>НАЧАЛНИК НА РУО-ТЪРГОВИЩЕ</t>
  </si>
  <si>
    <t>ПГ по туризъм и хранително-вкусови технологии, гр.Търговище, учебен корпус тяло Б</t>
  </si>
  <si>
    <t>73626.504.276.6</t>
  </si>
  <si>
    <t>Подмяна на дограма</t>
  </si>
  <si>
    <t>ТЕХНИЧЕСКИ УНИВЕРСИТЕТ - ГАБРОВО</t>
  </si>
  <si>
    <t>Габрово</t>
  </si>
  <si>
    <t>Хаджи Димитър</t>
  </si>
  <si>
    <t>инж. Даниел Иванов Петров</t>
  </si>
  <si>
    <t>066 827 220, 0879003408, dikor@abv.bg</t>
  </si>
  <si>
    <t>Дата: ..09.02.2017г....................</t>
  </si>
  <si>
    <t>проф. дтн инж. Райчо Иларионов             (Име и фамилия на представляващия)</t>
  </si>
  <si>
    <t>подмяна осветление коридори с LED лампи</t>
  </si>
  <si>
    <t>собственно</t>
  </si>
  <si>
    <t>подмяна осветление WC с LED лампи</t>
  </si>
  <si>
    <t>подмяна осветление фасада с LED лампи</t>
  </si>
  <si>
    <t>Технически Университет, гр. Габрово - Учебен корпус №3</t>
  </si>
  <si>
    <t>Технически Университет, гр. Габрово - Учебен корпус №1</t>
  </si>
  <si>
    <t>Технически Университет, гр. Габрово - Учебна библиотека</t>
  </si>
  <si>
    <t>Регионално управление на образованието - София-регион</t>
  </si>
  <si>
    <t>Цариградско шосе</t>
  </si>
  <si>
    <t>-</t>
  </si>
  <si>
    <t>Веселка Илова</t>
  </si>
  <si>
    <t>02 9713299, rio_sfo_v.ilova@abv.bg</t>
  </si>
  <si>
    <t>(Христо Андреев)</t>
  </si>
  <si>
    <t>ТПГ "Стамен Панчев" - Ботевград</t>
  </si>
  <si>
    <t>подмяна на дограма и радиатори</t>
  </si>
  <si>
    <t>Регионално управление на образованието -Силистра</t>
  </si>
  <si>
    <t>`000566023</t>
  </si>
  <si>
    <t>Силистра</t>
  </si>
  <si>
    <t>ул. Шар планина</t>
  </si>
  <si>
    <t>Габриела Миткова Николова</t>
  </si>
  <si>
    <t>086/823-925</t>
  </si>
  <si>
    <t>ПГПТ"Е.Георгиев" - Силистра, ул. Седми септември"57 -Учебна сграда</t>
  </si>
  <si>
    <t>029ХАС159</t>
  </si>
  <si>
    <t>подмяна на 50 бр.осветителни тела с LED осветление</t>
  </si>
  <si>
    <t>7,9</t>
  </si>
  <si>
    <t>Регионално управление на образованието - Плевен</t>
  </si>
  <si>
    <t>Плевен</t>
  </si>
  <si>
    <t>ул. "Димитър Константинов"</t>
  </si>
  <si>
    <t>Дата: 10.02.2017 г.</t>
  </si>
  <si>
    <t>изготвил: Добромир Петков - ст. експерт по АИ</t>
  </si>
  <si>
    <t>Албена Тотева - началник на РУО - Плевен</t>
  </si>
  <si>
    <t>Свобода Анзърова – началник на отдел АПФСИО</t>
  </si>
  <si>
    <t xml:space="preserve">заместващ началника на РУО - Плевен, съгласно Заповед № РД-08-71/07.02.2017 г. на г-жа Албена Тотева – началник на РУО - Плевен </t>
  </si>
  <si>
    <t>ТГ "Васил Априлов", гр. Червен бряг, ул. "Тома Петков" №27, Учебна сграда</t>
  </si>
  <si>
    <t>80501.804.110.1</t>
  </si>
  <si>
    <t>354АКП003</t>
  </si>
  <si>
    <t>1.Топлоизолация стени
2. Топлоизолация покрив
3. Топлоизолиране на подове
4. Подмяна дограма
5. Автоматизиране ВОИ</t>
  </si>
  <si>
    <t>Топлоизолация покрив</t>
  </si>
  <si>
    <t>Ремонтът е извършен в края на 2016 год.Посочената икономия на газ и ел. енергия е по данни на измервателните уреди 2016 спрямо 2015 год.</t>
  </si>
  <si>
    <t>Регионалано управление на образованието - Пазарджик</t>
  </si>
  <si>
    <t>Пазарджик</t>
  </si>
  <si>
    <t>Пейо Яворов</t>
  </si>
  <si>
    <t>Янка Денчева</t>
  </si>
  <si>
    <t>0893410593                pgo_pz@abv.bg</t>
  </si>
  <si>
    <t>Дата:10.02.2017 г.</t>
  </si>
  <si>
    <t>(Валентина Кайтазова)</t>
  </si>
  <si>
    <t>1. Подмяна на дограма и външна изолация</t>
  </si>
  <si>
    <t>подмяна на дограма</t>
  </si>
  <si>
    <t>Професионална гимназия по облекло, гр. Пазарджик / учебен корпус/</t>
  </si>
  <si>
    <t>(Лъчезар Станоев - главен секретар)</t>
  </si>
  <si>
    <t>Лъчезар Станоев</t>
  </si>
  <si>
    <t>02/9217408; l.stanoev@mon.bg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</si>
</sst>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5" fillId="0" borderId="0" xfId="58" applyFont="1" applyBorder="1" applyAlignment="1" applyProtection="1">
      <alignment wrapText="1"/>
      <protection locked="0"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65" fillId="0" borderId="13" xfId="58" applyFont="1" applyBorder="1" applyAlignment="1" applyProtection="1">
      <alignment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58" applyFont="1" applyBorder="1" applyAlignment="1" applyProtection="1">
      <alignment horizontal="left" vertical="top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0" fillId="5" borderId="10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14" fontId="71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9" fontId="3" fillId="35" borderId="10" xfId="0" applyNumberFormat="1" applyFont="1" applyFill="1" applyBorder="1" applyAlignment="1">
      <alignment horizontal="left" vertical="center" wrapText="1"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17" fillId="35" borderId="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left" vertical="center" wrapText="1"/>
    </xf>
    <xf numFmtId="0" fontId="3" fillId="37" borderId="14" xfId="0" applyFont="1" applyFill="1" applyBorder="1" applyAlignment="1">
      <alignment horizontal="left" vertical="center" wrapText="1"/>
    </xf>
    <xf numFmtId="0" fontId="21" fillId="0" borderId="0" xfId="58" applyFont="1" applyBorder="1" applyAlignment="1" applyProtection="1">
      <alignment wrapText="1"/>
      <protection locked="0"/>
    </xf>
    <xf numFmtId="0" fontId="21" fillId="0" borderId="13" xfId="58" applyFont="1" applyBorder="1" applyAlignment="1" applyProtection="1">
      <alignment wrapText="1"/>
      <protection locked="0"/>
    </xf>
    <xf numFmtId="0" fontId="22" fillId="0" borderId="0" xfId="0" applyFont="1" applyAlignment="1">
      <alignment/>
    </xf>
    <xf numFmtId="0" fontId="3" fillId="38" borderId="10" xfId="58" applyFont="1" applyFill="1" applyBorder="1" applyAlignment="1" applyProtection="1">
      <alignment horizontal="center" vertical="center" wrapText="1"/>
      <protection/>
    </xf>
    <xf numFmtId="0" fontId="14" fillId="38" borderId="10" xfId="58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4" fillId="0" borderId="10" xfId="58" applyFont="1" applyFill="1" applyBorder="1" applyAlignment="1" applyProtection="1">
      <alignment horizontal="left" vertical="center" wrapText="1"/>
      <protection locked="0"/>
    </xf>
    <xf numFmtId="0" fontId="14" fillId="0" borderId="10" xfId="58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26" fillId="0" borderId="10" xfId="58" applyFont="1" applyFill="1" applyBorder="1" applyAlignment="1" applyProtection="1">
      <alignment horizontal="left" vertical="center" wrapText="1"/>
      <protection locked="0"/>
    </xf>
    <xf numFmtId="0" fontId="26" fillId="0" borderId="10" xfId="58" applyFont="1" applyFill="1" applyBorder="1" applyAlignment="1" applyProtection="1">
      <alignment horizontal="center" vertical="center" wrapText="1"/>
      <protection locked="0"/>
    </xf>
    <xf numFmtId="0" fontId="3" fillId="36" borderId="10" xfId="58" applyFont="1" applyFill="1" applyBorder="1" applyAlignment="1" applyProtection="1">
      <alignment horizontal="left" vertical="center" wrapText="1"/>
      <protection/>
    </xf>
    <xf numFmtId="0" fontId="6" fillId="36" borderId="10" xfId="58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14" fillId="40" borderId="10" xfId="0" applyFont="1" applyFill="1" applyBorder="1" applyAlignment="1">
      <alignment vertical="center"/>
    </xf>
    <xf numFmtId="3" fontId="0" fillId="35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5" borderId="12" xfId="58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124</v>
      </c>
      <c r="C9" s="116"/>
      <c r="D9" s="116"/>
      <c r="E9" s="116"/>
    </row>
    <row r="10" spans="1:5" ht="31.5" customHeight="1">
      <c r="A10" s="86" t="s">
        <v>84</v>
      </c>
      <c r="B10" s="116">
        <v>695114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125</v>
      </c>
      <c r="B13" s="62" t="s">
        <v>126</v>
      </c>
      <c r="C13" s="62" t="s">
        <v>100</v>
      </c>
      <c r="D13" s="63" t="s">
        <v>128</v>
      </c>
      <c r="E13" s="93" t="s">
        <v>127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67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278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279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90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09" t="s">
        <v>277</v>
      </c>
      <c r="E29" s="109"/>
      <c r="F29" s="21"/>
    </row>
  </sheetData>
  <sheetProtection/>
  <mergeCells count="21">
    <mergeCell ref="B10:E10"/>
    <mergeCell ref="B9:E9"/>
    <mergeCell ref="B16:C16"/>
    <mergeCell ref="A11:B11"/>
    <mergeCell ref="D16:E16"/>
    <mergeCell ref="A18:E1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235</v>
      </c>
      <c r="C9" s="116"/>
      <c r="D9" s="116"/>
      <c r="E9" s="116"/>
    </row>
    <row r="10" spans="1:5" ht="31.5" customHeight="1">
      <c r="A10" s="86" t="s">
        <v>84</v>
      </c>
      <c r="B10" s="116">
        <v>121055549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100</v>
      </c>
      <c r="B13" s="62" t="s">
        <v>126</v>
      </c>
      <c r="C13" s="62" t="s">
        <v>100</v>
      </c>
      <c r="D13" s="63" t="s">
        <v>236</v>
      </c>
      <c r="E13" s="93">
        <v>125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101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 t="s">
        <v>237</v>
      </c>
      <c r="C17" s="110"/>
      <c r="D17" s="110" t="s">
        <v>237</v>
      </c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238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239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90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25" t="s">
        <v>240</v>
      </c>
      <c r="E29" s="125"/>
      <c r="F29" s="21"/>
    </row>
  </sheetData>
  <sheetProtection/>
  <mergeCells count="21">
    <mergeCell ref="D28:E28"/>
    <mergeCell ref="D29:E29"/>
    <mergeCell ref="A18:E18"/>
    <mergeCell ref="A19:C19"/>
    <mergeCell ref="A20:C21"/>
    <mergeCell ref="A22:C22"/>
    <mergeCell ref="B25:E25"/>
    <mergeCell ref="B26:E26"/>
    <mergeCell ref="B9:E9"/>
    <mergeCell ref="B10:E10"/>
    <mergeCell ref="A11:B11"/>
    <mergeCell ref="B16:C16"/>
    <mergeCell ref="D16:E16"/>
    <mergeCell ref="B17:C17"/>
    <mergeCell ref="D17:E17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209</v>
      </c>
      <c r="C9" s="116"/>
      <c r="D9" s="116"/>
      <c r="E9" s="116"/>
    </row>
    <row r="10" spans="1:5" ht="31.5" customHeight="1">
      <c r="A10" s="86" t="s">
        <v>84</v>
      </c>
      <c r="B10" s="131" t="s">
        <v>210</v>
      </c>
      <c r="C10" s="131"/>
      <c r="D10" s="131"/>
      <c r="E10" s="131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211</v>
      </c>
      <c r="B13" s="62" t="s">
        <v>211</v>
      </c>
      <c r="C13" s="62" t="s">
        <v>211</v>
      </c>
      <c r="D13" s="63" t="s">
        <v>212</v>
      </c>
      <c r="E13" s="93">
        <v>1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98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213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214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215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30" t="s">
        <v>216</v>
      </c>
      <c r="E29" s="130"/>
      <c r="F29" s="21"/>
    </row>
    <row r="30" ht="30.75">
      <c r="D30" s="18" t="s">
        <v>217</v>
      </c>
    </row>
  </sheetData>
  <sheetProtection/>
  <mergeCells count="21">
    <mergeCell ref="A3:E3"/>
    <mergeCell ref="A4:E4"/>
    <mergeCell ref="A5:E5"/>
    <mergeCell ref="A6:E6"/>
    <mergeCell ref="A7:E7"/>
    <mergeCell ref="B8:E8"/>
    <mergeCell ref="B9:E9"/>
    <mergeCell ref="B10:E10"/>
    <mergeCell ref="A11:B11"/>
    <mergeCell ref="B16:C16"/>
    <mergeCell ref="D16:E16"/>
    <mergeCell ref="B17:C17"/>
    <mergeCell ref="D17:E17"/>
    <mergeCell ref="D28:E28"/>
    <mergeCell ref="D29:E29"/>
    <mergeCell ref="A18:E18"/>
    <mergeCell ref="A19:C19"/>
    <mergeCell ref="A20:C21"/>
    <mergeCell ref="A22:C22"/>
    <mergeCell ref="B25:E25"/>
    <mergeCell ref="B26:E2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97</v>
      </c>
      <c r="C9" s="116"/>
      <c r="D9" s="116"/>
      <c r="E9" s="116"/>
    </row>
    <row r="10" spans="1:5" ht="31.5" customHeight="1">
      <c r="A10" s="86" t="s">
        <v>84</v>
      </c>
      <c r="B10" s="116">
        <v>670634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98</v>
      </c>
      <c r="B13" s="62" t="s">
        <v>99</v>
      </c>
      <c r="C13" s="62" t="s">
        <v>100</v>
      </c>
      <c r="D13" s="63" t="s">
        <v>101</v>
      </c>
      <c r="E13" s="93">
        <v>10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67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102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103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90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09" t="s">
        <v>102</v>
      </c>
      <c r="E29" s="109"/>
      <c r="F29" s="21"/>
    </row>
  </sheetData>
  <sheetProtection/>
  <mergeCells count="21">
    <mergeCell ref="A3:E3"/>
    <mergeCell ref="A4:E4"/>
    <mergeCell ref="A5:E5"/>
    <mergeCell ref="A6:E6"/>
    <mergeCell ref="A7:E7"/>
    <mergeCell ref="B8:E8"/>
    <mergeCell ref="B9:E9"/>
    <mergeCell ref="B10:E10"/>
    <mergeCell ref="A11:B11"/>
    <mergeCell ref="B16:C16"/>
    <mergeCell ref="D16:E16"/>
    <mergeCell ref="B17:C17"/>
    <mergeCell ref="D17:E17"/>
    <mergeCell ref="D28:E28"/>
    <mergeCell ref="D29:E29"/>
    <mergeCell ref="A18:E18"/>
    <mergeCell ref="A19:C19"/>
    <mergeCell ref="A20:C21"/>
    <mergeCell ref="A22:C22"/>
    <mergeCell ref="B25:E25"/>
    <mergeCell ref="B26:E2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173</v>
      </c>
      <c r="C9" s="116"/>
      <c r="D9" s="116"/>
      <c r="E9" s="116"/>
    </row>
    <row r="10" spans="1:5" ht="31.5" customHeight="1">
      <c r="A10" s="86" t="s">
        <v>84</v>
      </c>
      <c r="B10" s="131" t="s">
        <v>174</v>
      </c>
      <c r="C10" s="131"/>
      <c r="D10" s="131"/>
      <c r="E10" s="131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99" t="s">
        <v>175</v>
      </c>
      <c r="B13" s="99" t="s">
        <v>175</v>
      </c>
      <c r="C13" s="99" t="s">
        <v>175</v>
      </c>
      <c r="D13" s="99" t="s">
        <v>176</v>
      </c>
      <c r="E13" s="99">
        <v>8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97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>
        <v>707.4</v>
      </c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>
        <v>10.09</v>
      </c>
      <c r="E20" s="85" t="s">
        <v>5</v>
      </c>
      <c r="F20" s="21"/>
    </row>
    <row r="21" spans="1:6" ht="25.5" customHeight="1">
      <c r="A21" s="111"/>
      <c r="B21" s="111"/>
      <c r="C21" s="111"/>
      <c r="D21" s="57">
        <f>D20*100/D19</f>
        <v>1.4263500141362737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177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178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179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09" t="s">
        <v>180</v>
      </c>
      <c r="E29" s="109"/>
      <c r="F29" s="21"/>
    </row>
  </sheetData>
  <sheetProtection/>
  <mergeCells count="21">
    <mergeCell ref="D28:E28"/>
    <mergeCell ref="D29:E29"/>
    <mergeCell ref="A18:E18"/>
    <mergeCell ref="A19:C19"/>
    <mergeCell ref="A20:C21"/>
    <mergeCell ref="A22:C22"/>
    <mergeCell ref="B25:E25"/>
    <mergeCell ref="B26:E26"/>
    <mergeCell ref="B9:E9"/>
    <mergeCell ref="B10:E10"/>
    <mergeCell ref="A11:B11"/>
    <mergeCell ref="B16:C16"/>
    <mergeCell ref="D16:E16"/>
    <mergeCell ref="B17:C17"/>
    <mergeCell ref="D17:E17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221</v>
      </c>
      <c r="C9" s="116"/>
      <c r="D9" s="116"/>
      <c r="E9" s="116"/>
    </row>
    <row r="10" spans="1:5" ht="31.5" customHeight="1">
      <c r="A10" s="86" t="s">
        <v>84</v>
      </c>
      <c r="B10" s="116">
        <v>210319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222</v>
      </c>
      <c r="B13" s="62" t="s">
        <v>222</v>
      </c>
      <c r="C13" s="62" t="s">
        <v>222</v>
      </c>
      <c r="D13" s="63" t="s">
        <v>223</v>
      </c>
      <c r="E13" s="93">
        <v>4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98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224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225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226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09" t="s">
        <v>227</v>
      </c>
      <c r="E29" s="109"/>
      <c r="F29" s="21"/>
    </row>
  </sheetData>
  <sheetProtection/>
  <mergeCells count="21">
    <mergeCell ref="A3:E3"/>
    <mergeCell ref="A4:E4"/>
    <mergeCell ref="A5:E5"/>
    <mergeCell ref="A6:E6"/>
    <mergeCell ref="A7:E7"/>
    <mergeCell ref="B8:E8"/>
    <mergeCell ref="B9:E9"/>
    <mergeCell ref="B10:E10"/>
    <mergeCell ref="A11:B11"/>
    <mergeCell ref="B16:C16"/>
    <mergeCell ref="D16:E16"/>
    <mergeCell ref="B17:C17"/>
    <mergeCell ref="D17:E17"/>
    <mergeCell ref="D28:E28"/>
    <mergeCell ref="D29:E29"/>
    <mergeCell ref="A18:E18"/>
    <mergeCell ref="A19:C19"/>
    <mergeCell ref="A20:C21"/>
    <mergeCell ref="A22:C22"/>
    <mergeCell ref="B25:E25"/>
    <mergeCell ref="B26:E2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3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16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6" customWidth="1"/>
    <col min="13" max="13" width="9.28125" style="46" customWidth="1"/>
    <col min="14" max="14" width="8.140625" style="46" customWidth="1"/>
    <col min="15" max="15" width="8.8515625" style="46" customWidth="1"/>
    <col min="16" max="16" width="9.140625" style="46" customWidth="1"/>
    <col min="17" max="18" width="9.7109375" style="46" customWidth="1"/>
    <col min="19" max="19" width="10.7109375" style="46" customWidth="1"/>
    <col min="20" max="20" width="8.8515625" style="46" customWidth="1"/>
    <col min="21" max="21" width="9.57421875" style="46" customWidth="1"/>
    <col min="22" max="22" width="8.28125" style="46" customWidth="1"/>
    <col min="23" max="23" width="13.57421875" style="46" customWidth="1"/>
    <col min="24" max="25" width="9.140625" style="46" customWidth="1"/>
    <col min="26" max="16384" width="9.140625" style="40" customWidth="1"/>
  </cols>
  <sheetData>
    <row r="1" spans="1:24" ht="24" customHeight="1">
      <c r="A1" s="135" t="s">
        <v>0</v>
      </c>
      <c r="B1" s="132" t="s">
        <v>79</v>
      </c>
      <c r="C1" s="132" t="s">
        <v>66</v>
      </c>
      <c r="D1" s="132" t="s">
        <v>74</v>
      </c>
      <c r="E1" s="132" t="s">
        <v>67</v>
      </c>
      <c r="F1" s="132" t="s">
        <v>68</v>
      </c>
      <c r="G1" s="132" t="s">
        <v>73</v>
      </c>
      <c r="H1" s="132" t="s">
        <v>69</v>
      </c>
      <c r="I1" s="132" t="s">
        <v>75</v>
      </c>
      <c r="J1" s="137" t="s">
        <v>78</v>
      </c>
      <c r="K1" s="137" t="s">
        <v>9</v>
      </c>
      <c r="L1" s="140" t="s">
        <v>58</v>
      </c>
      <c r="M1" s="141"/>
      <c r="N1" s="141"/>
      <c r="O1" s="141"/>
      <c r="P1" s="141"/>
      <c r="Q1" s="141"/>
      <c r="R1" s="141"/>
      <c r="S1" s="141"/>
      <c r="T1" s="141"/>
      <c r="U1" s="141"/>
      <c r="V1" s="142"/>
      <c r="W1" s="137" t="s">
        <v>10</v>
      </c>
      <c r="X1" s="45"/>
    </row>
    <row r="2" spans="1:23" ht="27.75" customHeight="1">
      <c r="A2" s="135"/>
      <c r="B2" s="133"/>
      <c r="C2" s="133"/>
      <c r="D2" s="133"/>
      <c r="E2" s="133"/>
      <c r="F2" s="133"/>
      <c r="G2" s="133"/>
      <c r="H2" s="133"/>
      <c r="I2" s="133"/>
      <c r="J2" s="138"/>
      <c r="K2" s="138"/>
      <c r="L2" s="140" t="s">
        <v>11</v>
      </c>
      <c r="M2" s="141"/>
      <c r="N2" s="141"/>
      <c r="O2" s="141"/>
      <c r="P2" s="142"/>
      <c r="Q2" s="148" t="s">
        <v>12</v>
      </c>
      <c r="R2" s="148"/>
      <c r="S2" s="143" t="s">
        <v>13</v>
      </c>
      <c r="T2" s="150" t="s">
        <v>14</v>
      </c>
      <c r="U2" s="150" t="s">
        <v>15</v>
      </c>
      <c r="V2" s="150" t="s">
        <v>16</v>
      </c>
      <c r="W2" s="138"/>
    </row>
    <row r="3" spans="1:23" ht="44.25" customHeight="1">
      <c r="A3" s="135"/>
      <c r="B3" s="133"/>
      <c r="C3" s="133"/>
      <c r="D3" s="133"/>
      <c r="E3" s="133"/>
      <c r="F3" s="133"/>
      <c r="G3" s="133"/>
      <c r="H3" s="133"/>
      <c r="I3" s="133"/>
      <c r="J3" s="138"/>
      <c r="K3" s="138"/>
      <c r="L3" s="132" t="s">
        <v>49</v>
      </c>
      <c r="M3" s="143" t="s">
        <v>17</v>
      </c>
      <c r="N3" s="143" t="s">
        <v>50</v>
      </c>
      <c r="O3" s="143" t="s">
        <v>18</v>
      </c>
      <c r="P3" s="143" t="s">
        <v>51</v>
      </c>
      <c r="Q3" s="143" t="s">
        <v>19</v>
      </c>
      <c r="R3" s="143" t="s">
        <v>20</v>
      </c>
      <c r="S3" s="149"/>
      <c r="T3" s="151"/>
      <c r="U3" s="151"/>
      <c r="V3" s="151"/>
      <c r="W3" s="138"/>
    </row>
    <row r="4" spans="1:23" ht="27.75" customHeight="1">
      <c r="A4" s="136"/>
      <c r="B4" s="134"/>
      <c r="C4" s="134"/>
      <c r="D4" s="134"/>
      <c r="E4" s="134"/>
      <c r="F4" s="134"/>
      <c r="G4" s="134"/>
      <c r="H4" s="134"/>
      <c r="I4" s="134"/>
      <c r="J4" s="139"/>
      <c r="K4" s="139"/>
      <c r="L4" s="134"/>
      <c r="M4" s="144"/>
      <c r="N4" s="144"/>
      <c r="O4" s="144"/>
      <c r="P4" s="144"/>
      <c r="Q4" s="144"/>
      <c r="R4" s="144"/>
      <c r="S4" s="144"/>
      <c r="T4" s="152"/>
      <c r="U4" s="152"/>
      <c r="V4" s="152"/>
      <c r="W4" s="139"/>
    </row>
    <row r="5" spans="1:25" s="41" customFormat="1" ht="55.5" customHeight="1">
      <c r="A5" s="11" t="s">
        <v>21</v>
      </c>
      <c r="B5" s="53" t="s">
        <v>70</v>
      </c>
      <c r="C5" s="11" t="s">
        <v>21</v>
      </c>
      <c r="D5" s="11" t="s">
        <v>21</v>
      </c>
      <c r="E5" s="11" t="s">
        <v>72</v>
      </c>
      <c r="F5" s="11" t="s">
        <v>21</v>
      </c>
      <c r="G5" s="53" t="s">
        <v>71</v>
      </c>
      <c r="H5" s="11" t="s">
        <v>21</v>
      </c>
      <c r="I5" s="53" t="s">
        <v>70</v>
      </c>
      <c r="J5" s="11" t="s">
        <v>21</v>
      </c>
      <c r="K5" s="11" t="s">
        <v>22</v>
      </c>
      <c r="L5" s="69" t="s">
        <v>23</v>
      </c>
      <c r="M5" s="69" t="s">
        <v>57</v>
      </c>
      <c r="N5" s="69" t="s">
        <v>23</v>
      </c>
      <c r="O5" s="69" t="s">
        <v>23</v>
      </c>
      <c r="P5" s="69" t="s">
        <v>23</v>
      </c>
      <c r="Q5" s="70" t="s">
        <v>24</v>
      </c>
      <c r="R5" s="70" t="s">
        <v>24</v>
      </c>
      <c r="S5" s="70" t="s">
        <v>24</v>
      </c>
      <c r="T5" s="71" t="s">
        <v>25</v>
      </c>
      <c r="U5" s="69" t="s">
        <v>26</v>
      </c>
      <c r="V5" s="71" t="s">
        <v>27</v>
      </c>
      <c r="W5" s="72" t="s">
        <v>21</v>
      </c>
      <c r="X5" s="47"/>
      <c r="Y5" s="47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93" thickTop="1">
      <c r="A7" s="42">
        <v>1</v>
      </c>
      <c r="B7" s="27" t="s">
        <v>33</v>
      </c>
      <c r="C7" s="95" t="s">
        <v>107</v>
      </c>
      <c r="D7" s="27"/>
      <c r="E7" s="43">
        <v>5000</v>
      </c>
      <c r="F7" s="27"/>
      <c r="G7" s="27"/>
      <c r="H7" s="27" t="s">
        <v>104</v>
      </c>
      <c r="I7" s="43" t="s">
        <v>53</v>
      </c>
      <c r="J7" s="44" t="s">
        <v>105</v>
      </c>
      <c r="K7" s="44">
        <v>26.8</v>
      </c>
      <c r="L7" s="73">
        <v>0</v>
      </c>
      <c r="M7" s="73">
        <v>0</v>
      </c>
      <c r="N7" s="74">
        <v>0</v>
      </c>
      <c r="O7" s="74">
        <v>0</v>
      </c>
      <c r="P7" s="74">
        <v>0</v>
      </c>
      <c r="Q7" s="73">
        <v>0</v>
      </c>
      <c r="R7" s="73">
        <v>0</v>
      </c>
      <c r="S7" s="81">
        <f>IF(SUM(L7:P7)&gt;0,(L7*6000+M7*9300+N7*11628+O7*13900+P7*3300)/1000,SUM(Q7:R7))</f>
        <v>0</v>
      </c>
      <c r="T7" s="73"/>
      <c r="U7" s="82">
        <f>IF(SUM(L7:P7)&gt;0,(L7*6000*440+M7*9300*247+N7*11628*311+O7*13900*311+P7*3300*6),(Q7*819+R7*350)*1000)/1000000</f>
        <v>0</v>
      </c>
      <c r="V7" s="81">
        <f aca="true" t="shared" si="0" ref="V7:V26">IF(T7=0,"",K7/T7)</f>
      </c>
      <c r="W7" s="75" t="s">
        <v>106</v>
      </c>
    </row>
    <row r="8" spans="1:23" ht="78.75">
      <c r="A8" s="42">
        <v>2</v>
      </c>
      <c r="B8" s="27" t="s">
        <v>33</v>
      </c>
      <c r="C8" s="27" t="s">
        <v>108</v>
      </c>
      <c r="D8" s="27"/>
      <c r="E8" s="43">
        <v>4064</v>
      </c>
      <c r="F8" s="27"/>
      <c r="G8" s="27"/>
      <c r="H8" s="27" t="s">
        <v>104</v>
      </c>
      <c r="I8" s="43" t="s">
        <v>53</v>
      </c>
      <c r="J8" s="44" t="s">
        <v>105</v>
      </c>
      <c r="K8" s="44">
        <v>22.5</v>
      </c>
      <c r="L8" s="73">
        <v>0</v>
      </c>
      <c r="M8" s="73">
        <v>0</v>
      </c>
      <c r="N8" s="74">
        <v>0</v>
      </c>
      <c r="O8" s="74">
        <v>0</v>
      </c>
      <c r="P8" s="74">
        <v>0</v>
      </c>
      <c r="Q8" s="73">
        <v>0</v>
      </c>
      <c r="R8" s="73">
        <v>0</v>
      </c>
      <c r="S8" s="81">
        <f aca="true" t="shared" si="1" ref="S8:S25">IF(SUM(L8:P8)&gt;0,(L8*6000+M8*9300+N8*11628+O8*13900+P8*3300)/1000,SUM(Q8:R8))</f>
        <v>0</v>
      </c>
      <c r="T8" s="73"/>
      <c r="U8" s="82">
        <f aca="true" t="shared" si="2" ref="U8:U25">IF(SUM(L8:P8)&gt;0,(L8*6000*440+M8*9300*247+N8*11628*311+O8*13900*311+P8*3300*6),(Q8*819+R8*350)*1000)/1000000</f>
        <v>0</v>
      </c>
      <c r="V8" s="81">
        <f t="shared" si="0"/>
      </c>
      <c r="W8" s="75" t="s">
        <v>106</v>
      </c>
    </row>
    <row r="9" spans="1:23" ht="120" customHeight="1">
      <c r="A9" s="42">
        <v>3</v>
      </c>
      <c r="B9" s="27" t="s">
        <v>33</v>
      </c>
      <c r="C9" s="27" t="s">
        <v>122</v>
      </c>
      <c r="D9" s="27" t="s">
        <v>117</v>
      </c>
      <c r="E9" s="43">
        <v>1881</v>
      </c>
      <c r="F9" s="27" t="s">
        <v>118</v>
      </c>
      <c r="G9" s="27" t="s">
        <v>123</v>
      </c>
      <c r="H9" s="27" t="s">
        <v>119</v>
      </c>
      <c r="I9" s="43" t="s">
        <v>53</v>
      </c>
      <c r="J9" s="44" t="s">
        <v>120</v>
      </c>
      <c r="K9" s="44">
        <v>92</v>
      </c>
      <c r="L9" s="73">
        <v>34</v>
      </c>
      <c r="M9" s="73">
        <v>0</v>
      </c>
      <c r="N9" s="74">
        <v>0</v>
      </c>
      <c r="O9" s="74">
        <v>0</v>
      </c>
      <c r="P9" s="74">
        <v>0</v>
      </c>
      <c r="Q9" s="73">
        <v>0</v>
      </c>
      <c r="R9" s="73">
        <v>0</v>
      </c>
      <c r="S9" s="81">
        <f t="shared" si="1"/>
        <v>204</v>
      </c>
      <c r="T9" s="73">
        <v>13</v>
      </c>
      <c r="U9" s="82">
        <f t="shared" si="2"/>
        <v>89.76</v>
      </c>
      <c r="V9" s="81">
        <f t="shared" si="0"/>
        <v>7.076923076923077</v>
      </c>
      <c r="W9" s="75" t="s">
        <v>121</v>
      </c>
    </row>
    <row r="10" spans="1:23" ht="107.25" customHeight="1">
      <c r="A10" s="42">
        <v>4</v>
      </c>
      <c r="B10" s="27" t="s">
        <v>33</v>
      </c>
      <c r="C10" s="27" t="s">
        <v>136</v>
      </c>
      <c r="D10" s="27" t="s">
        <v>137</v>
      </c>
      <c r="E10" s="43" t="s">
        <v>138</v>
      </c>
      <c r="F10" s="27" t="s">
        <v>139</v>
      </c>
      <c r="G10" s="27" t="s">
        <v>140</v>
      </c>
      <c r="H10" s="27" t="s">
        <v>141</v>
      </c>
      <c r="I10" s="43" t="s">
        <v>53</v>
      </c>
      <c r="J10" s="44" t="s">
        <v>142</v>
      </c>
      <c r="K10" s="44">
        <v>10</v>
      </c>
      <c r="L10" s="73">
        <v>0</v>
      </c>
      <c r="M10" s="73">
        <v>0</v>
      </c>
      <c r="N10" s="74">
        <v>0</v>
      </c>
      <c r="O10" s="74">
        <v>0</v>
      </c>
      <c r="P10" s="74">
        <v>0</v>
      </c>
      <c r="Q10" s="73">
        <v>6</v>
      </c>
      <c r="R10" s="73">
        <v>0</v>
      </c>
      <c r="S10" s="81">
        <f t="shared" si="1"/>
        <v>6</v>
      </c>
      <c r="T10" s="73" t="s">
        <v>147</v>
      </c>
      <c r="U10" s="82">
        <f t="shared" si="2"/>
        <v>4.914</v>
      </c>
      <c r="V10" s="81">
        <f t="shared" si="0"/>
        <v>7.142857142857143</v>
      </c>
      <c r="W10" s="75"/>
    </row>
    <row r="11" spans="1:23" ht="52.5">
      <c r="A11" s="42">
        <v>5</v>
      </c>
      <c r="B11" s="27" t="s">
        <v>33</v>
      </c>
      <c r="C11" s="27" t="s">
        <v>143</v>
      </c>
      <c r="D11" s="27" t="s">
        <v>144</v>
      </c>
      <c r="E11" s="43">
        <v>1185</v>
      </c>
      <c r="F11" s="27"/>
      <c r="G11" s="27"/>
      <c r="H11" s="27" t="s">
        <v>145</v>
      </c>
      <c r="I11" s="43" t="s">
        <v>53</v>
      </c>
      <c r="J11" s="44" t="s">
        <v>146</v>
      </c>
      <c r="K11" s="44"/>
      <c r="L11" s="73">
        <v>0</v>
      </c>
      <c r="M11" s="73">
        <v>0</v>
      </c>
      <c r="N11" s="74">
        <v>0</v>
      </c>
      <c r="O11" s="74">
        <v>0</v>
      </c>
      <c r="P11" s="74">
        <v>0</v>
      </c>
      <c r="Q11" s="73">
        <v>13</v>
      </c>
      <c r="R11" s="73">
        <v>0</v>
      </c>
      <c r="S11" s="81">
        <f t="shared" si="1"/>
        <v>13</v>
      </c>
      <c r="T11" s="73">
        <v>3</v>
      </c>
      <c r="U11" s="82">
        <f t="shared" si="2"/>
        <v>10.647</v>
      </c>
      <c r="V11" s="81">
        <f t="shared" si="0"/>
        <v>0</v>
      </c>
      <c r="W11" s="77"/>
    </row>
    <row r="12" spans="1:23" ht="98.25" customHeight="1">
      <c r="A12" s="42">
        <v>6</v>
      </c>
      <c r="B12" s="27" t="s">
        <v>33</v>
      </c>
      <c r="C12" s="27" t="s">
        <v>155</v>
      </c>
      <c r="D12" s="27"/>
      <c r="E12" s="43">
        <v>3622</v>
      </c>
      <c r="F12" s="27" t="s">
        <v>156</v>
      </c>
      <c r="G12" s="27">
        <v>2015</v>
      </c>
      <c r="H12" s="27" t="s">
        <v>158</v>
      </c>
      <c r="I12" s="43" t="s">
        <v>53</v>
      </c>
      <c r="J12" s="44" t="s">
        <v>157</v>
      </c>
      <c r="K12" s="44">
        <v>67</v>
      </c>
      <c r="L12" s="73">
        <v>0</v>
      </c>
      <c r="M12" s="73">
        <v>0</v>
      </c>
      <c r="N12" s="74">
        <v>0</v>
      </c>
      <c r="O12" s="74">
        <v>0</v>
      </c>
      <c r="P12" s="74">
        <v>0</v>
      </c>
      <c r="Q12" s="73">
        <v>0</v>
      </c>
      <c r="R12" s="73">
        <v>0</v>
      </c>
      <c r="S12" s="81">
        <f t="shared" si="1"/>
        <v>0</v>
      </c>
      <c r="T12" s="76"/>
      <c r="U12" s="82">
        <f t="shared" si="2"/>
        <v>0</v>
      </c>
      <c r="V12" s="81">
        <f t="shared" si="0"/>
      </c>
      <c r="W12" s="77" t="s">
        <v>159</v>
      </c>
    </row>
    <row r="13" spans="1:23" ht="26.25">
      <c r="A13" s="42">
        <v>7</v>
      </c>
      <c r="B13" s="27" t="s">
        <v>33</v>
      </c>
      <c r="C13" s="27" t="s">
        <v>169</v>
      </c>
      <c r="D13" s="27" t="s">
        <v>170</v>
      </c>
      <c r="E13" s="43">
        <v>3694</v>
      </c>
      <c r="F13" s="27"/>
      <c r="G13" s="27"/>
      <c r="H13" s="27" t="s">
        <v>171</v>
      </c>
      <c r="I13" s="43" t="s">
        <v>56</v>
      </c>
      <c r="J13" s="44" t="s">
        <v>172</v>
      </c>
      <c r="K13" s="44">
        <v>35</v>
      </c>
      <c r="L13" s="73">
        <v>0</v>
      </c>
      <c r="M13" s="73">
        <v>0.2</v>
      </c>
      <c r="N13" s="74">
        <v>0</v>
      </c>
      <c r="O13" s="74">
        <v>0</v>
      </c>
      <c r="P13" s="74">
        <v>0</v>
      </c>
      <c r="Q13" s="73">
        <v>0</v>
      </c>
      <c r="R13" s="73">
        <v>0</v>
      </c>
      <c r="S13" s="81">
        <f t="shared" si="1"/>
        <v>1.86</v>
      </c>
      <c r="T13" s="76"/>
      <c r="U13" s="82">
        <f t="shared" si="2"/>
        <v>0.45942</v>
      </c>
      <c r="V13" s="81">
        <f t="shared" si="0"/>
      </c>
      <c r="W13" s="77"/>
    </row>
    <row r="14" spans="1:23" ht="66">
      <c r="A14" s="42">
        <v>8</v>
      </c>
      <c r="B14" s="27" t="s">
        <v>33</v>
      </c>
      <c r="C14" s="27" t="s">
        <v>185</v>
      </c>
      <c r="D14" s="27" t="s">
        <v>181</v>
      </c>
      <c r="E14" s="43">
        <v>887</v>
      </c>
      <c r="F14" s="27"/>
      <c r="G14" s="27"/>
      <c r="H14" s="27" t="s">
        <v>182</v>
      </c>
      <c r="I14" s="43" t="s">
        <v>53</v>
      </c>
      <c r="J14" s="44" t="s">
        <v>183</v>
      </c>
      <c r="K14" s="44">
        <v>0.732</v>
      </c>
      <c r="L14" s="73">
        <v>0</v>
      </c>
      <c r="M14" s="73">
        <v>0</v>
      </c>
      <c r="N14" s="74">
        <v>0</v>
      </c>
      <c r="O14" s="74">
        <v>0</v>
      </c>
      <c r="P14" s="74">
        <v>0</v>
      </c>
      <c r="Q14" s="73">
        <v>0.97</v>
      </c>
      <c r="R14" s="73">
        <v>0</v>
      </c>
      <c r="S14" s="81">
        <f t="shared" si="1"/>
        <v>0.97</v>
      </c>
      <c r="T14" s="73">
        <v>0.19</v>
      </c>
      <c r="U14" s="82">
        <f t="shared" si="2"/>
        <v>0.79443</v>
      </c>
      <c r="V14" s="81">
        <f t="shared" si="0"/>
        <v>3.8526315789473684</v>
      </c>
      <c r="W14" s="77"/>
    </row>
    <row r="15" spans="1:23" ht="66">
      <c r="A15" s="42">
        <v>9</v>
      </c>
      <c r="B15" s="27" t="s">
        <v>33</v>
      </c>
      <c r="C15" s="27" t="s">
        <v>186</v>
      </c>
      <c r="D15" s="27" t="s">
        <v>184</v>
      </c>
      <c r="E15" s="43">
        <v>491</v>
      </c>
      <c r="F15" s="27"/>
      <c r="G15" s="27"/>
      <c r="H15" s="27" t="s">
        <v>182</v>
      </c>
      <c r="I15" s="43" t="s">
        <v>53</v>
      </c>
      <c r="J15" s="44" t="s">
        <v>183</v>
      </c>
      <c r="K15" s="44">
        <v>1.83</v>
      </c>
      <c r="L15" s="73">
        <v>0</v>
      </c>
      <c r="M15" s="73">
        <v>0</v>
      </c>
      <c r="N15" s="74">
        <v>0</v>
      </c>
      <c r="O15" s="74">
        <v>0</v>
      </c>
      <c r="P15" s="74">
        <v>0</v>
      </c>
      <c r="Q15" s="73">
        <v>3.28</v>
      </c>
      <c r="R15" s="73">
        <v>0</v>
      </c>
      <c r="S15" s="81">
        <f t="shared" si="1"/>
        <v>3.28</v>
      </c>
      <c r="T15" s="73">
        <v>0.63</v>
      </c>
      <c r="U15" s="82">
        <f t="shared" si="2"/>
        <v>2.6863199999999994</v>
      </c>
      <c r="V15" s="81">
        <f t="shared" si="0"/>
        <v>2.9047619047619047</v>
      </c>
      <c r="W15" s="77"/>
    </row>
    <row r="16" spans="1:23" ht="102" customHeight="1">
      <c r="A16" s="42">
        <v>10</v>
      </c>
      <c r="B16" s="27" t="s">
        <v>33</v>
      </c>
      <c r="C16" s="27" t="s">
        <v>198</v>
      </c>
      <c r="D16" s="27" t="s">
        <v>199</v>
      </c>
      <c r="E16" s="43">
        <v>9922</v>
      </c>
      <c r="F16" s="27" t="s">
        <v>200</v>
      </c>
      <c r="G16" s="27" t="s">
        <v>201</v>
      </c>
      <c r="H16" s="27" t="s">
        <v>202</v>
      </c>
      <c r="I16" s="43" t="s">
        <v>52</v>
      </c>
      <c r="J16" s="44" t="s">
        <v>203</v>
      </c>
      <c r="K16" s="44">
        <v>10.977</v>
      </c>
      <c r="L16" s="73">
        <v>0</v>
      </c>
      <c r="M16" s="73">
        <v>3</v>
      </c>
      <c r="N16" s="74">
        <v>0</v>
      </c>
      <c r="O16" s="74">
        <v>0</v>
      </c>
      <c r="P16" s="74">
        <v>0</v>
      </c>
      <c r="Q16" s="73">
        <v>0</v>
      </c>
      <c r="R16" s="73">
        <v>0</v>
      </c>
      <c r="S16" s="81">
        <f t="shared" si="1"/>
        <v>27.9</v>
      </c>
      <c r="T16" s="73">
        <v>1</v>
      </c>
      <c r="U16" s="82">
        <f t="shared" si="2"/>
        <v>6.8913</v>
      </c>
      <c r="V16" s="81">
        <f t="shared" si="0"/>
        <v>10.977</v>
      </c>
      <c r="W16" s="77"/>
    </row>
    <row r="17" spans="1:23" ht="81" customHeight="1">
      <c r="A17" s="42">
        <v>11</v>
      </c>
      <c r="B17" s="27" t="s">
        <v>33</v>
      </c>
      <c r="C17" s="27" t="s">
        <v>204</v>
      </c>
      <c r="D17" s="27" t="s">
        <v>205</v>
      </c>
      <c r="E17" s="43">
        <v>2709.13</v>
      </c>
      <c r="F17" s="27" t="s">
        <v>206</v>
      </c>
      <c r="G17" s="27" t="s">
        <v>207</v>
      </c>
      <c r="H17" s="27" t="s">
        <v>208</v>
      </c>
      <c r="I17" s="43" t="s">
        <v>53</v>
      </c>
      <c r="J17" s="44" t="s">
        <v>203</v>
      </c>
      <c r="K17" s="44">
        <v>6</v>
      </c>
      <c r="L17" s="73">
        <v>0</v>
      </c>
      <c r="M17" s="73">
        <v>0</v>
      </c>
      <c r="N17" s="74">
        <v>0</v>
      </c>
      <c r="O17" s="74">
        <v>0</v>
      </c>
      <c r="P17" s="74">
        <v>0</v>
      </c>
      <c r="Q17" s="73">
        <v>0</v>
      </c>
      <c r="R17" s="73">
        <v>10</v>
      </c>
      <c r="S17" s="81">
        <f t="shared" si="1"/>
        <v>10</v>
      </c>
      <c r="T17" s="73">
        <v>0.6</v>
      </c>
      <c r="U17" s="82">
        <f t="shared" si="2"/>
        <v>3.5</v>
      </c>
      <c r="V17" s="81">
        <f t="shared" si="0"/>
        <v>10</v>
      </c>
      <c r="W17" s="77"/>
    </row>
    <row r="18" spans="1:23" ht="78.75">
      <c r="A18" s="42">
        <v>12</v>
      </c>
      <c r="B18" s="27" t="s">
        <v>33</v>
      </c>
      <c r="C18" s="27" t="s">
        <v>218</v>
      </c>
      <c r="D18" s="27" t="s">
        <v>219</v>
      </c>
      <c r="E18" s="43">
        <v>6343</v>
      </c>
      <c r="F18" s="27"/>
      <c r="G18" s="27"/>
      <c r="H18" s="27" t="s">
        <v>220</v>
      </c>
      <c r="I18" s="43" t="s">
        <v>53</v>
      </c>
      <c r="J18" s="44" t="s">
        <v>172</v>
      </c>
      <c r="K18" s="44">
        <v>58</v>
      </c>
      <c r="L18" s="73">
        <v>0</v>
      </c>
      <c r="M18" s="73">
        <v>0</v>
      </c>
      <c r="N18" s="74">
        <v>0</v>
      </c>
      <c r="O18" s="74">
        <v>0</v>
      </c>
      <c r="P18" s="74">
        <v>0</v>
      </c>
      <c r="Q18" s="73">
        <v>3</v>
      </c>
      <c r="R18" s="73">
        <v>0</v>
      </c>
      <c r="S18" s="81">
        <f t="shared" si="1"/>
        <v>3</v>
      </c>
      <c r="T18" s="73">
        <v>1</v>
      </c>
      <c r="U18" s="82">
        <f t="shared" si="2"/>
        <v>2.457</v>
      </c>
      <c r="V18" s="81">
        <f t="shared" si="0"/>
        <v>58</v>
      </c>
      <c r="W18" s="77"/>
    </row>
    <row r="19" spans="1:23" ht="52.5">
      <c r="A19" s="42">
        <v>13</v>
      </c>
      <c r="B19" s="27" t="s">
        <v>33</v>
      </c>
      <c r="C19" s="27" t="s">
        <v>232</v>
      </c>
      <c r="D19" s="27"/>
      <c r="E19" s="43">
        <v>5570</v>
      </c>
      <c r="F19" s="27"/>
      <c r="G19" s="27"/>
      <c r="H19" s="27" t="s">
        <v>228</v>
      </c>
      <c r="I19" s="43" t="s">
        <v>53</v>
      </c>
      <c r="J19" s="44" t="s">
        <v>229</v>
      </c>
      <c r="K19" s="44">
        <v>2</v>
      </c>
      <c r="L19" s="73">
        <v>0</v>
      </c>
      <c r="M19" s="73">
        <v>0</v>
      </c>
      <c r="N19" s="74">
        <v>0</v>
      </c>
      <c r="O19" s="74">
        <v>0</v>
      </c>
      <c r="P19" s="74">
        <v>0</v>
      </c>
      <c r="Q19" s="73">
        <v>0</v>
      </c>
      <c r="R19" s="73">
        <v>0</v>
      </c>
      <c r="S19" s="81">
        <f t="shared" si="1"/>
        <v>0</v>
      </c>
      <c r="T19" s="76"/>
      <c r="U19" s="82">
        <f t="shared" si="2"/>
        <v>0</v>
      </c>
      <c r="V19" s="81">
        <f t="shared" si="0"/>
      </c>
      <c r="W19" s="77"/>
    </row>
    <row r="20" spans="1:23" ht="52.5">
      <c r="A20" s="42">
        <v>14</v>
      </c>
      <c r="B20" s="27" t="s">
        <v>33</v>
      </c>
      <c r="C20" s="27" t="s">
        <v>233</v>
      </c>
      <c r="D20" s="27"/>
      <c r="E20" s="43">
        <v>14714</v>
      </c>
      <c r="F20" s="27"/>
      <c r="G20" s="27"/>
      <c r="H20" s="27" t="s">
        <v>230</v>
      </c>
      <c r="I20" s="43" t="s">
        <v>53</v>
      </c>
      <c r="J20" s="44" t="s">
        <v>229</v>
      </c>
      <c r="K20" s="44">
        <v>2</v>
      </c>
      <c r="L20" s="73">
        <v>0</v>
      </c>
      <c r="M20" s="73">
        <v>0</v>
      </c>
      <c r="N20" s="74">
        <v>0</v>
      </c>
      <c r="O20" s="74">
        <v>0</v>
      </c>
      <c r="P20" s="74">
        <v>0</v>
      </c>
      <c r="Q20" s="73">
        <v>0</v>
      </c>
      <c r="R20" s="73">
        <v>0</v>
      </c>
      <c r="S20" s="81">
        <f t="shared" si="1"/>
        <v>0</v>
      </c>
      <c r="T20" s="76"/>
      <c r="U20" s="82">
        <f t="shared" si="2"/>
        <v>0</v>
      </c>
      <c r="V20" s="81">
        <f t="shared" si="0"/>
      </c>
      <c r="W20" s="77"/>
    </row>
    <row r="21" spans="1:23" ht="52.5">
      <c r="A21" s="42">
        <v>15</v>
      </c>
      <c r="B21" s="27" t="s">
        <v>33</v>
      </c>
      <c r="C21" s="27" t="s">
        <v>234</v>
      </c>
      <c r="D21" s="27"/>
      <c r="E21" s="43">
        <v>2773</v>
      </c>
      <c r="F21" s="27"/>
      <c r="G21" s="27"/>
      <c r="H21" s="27" t="s">
        <v>231</v>
      </c>
      <c r="I21" s="43" t="s">
        <v>53</v>
      </c>
      <c r="J21" s="44" t="s">
        <v>229</v>
      </c>
      <c r="K21" s="44">
        <v>1</v>
      </c>
      <c r="L21" s="73">
        <v>0</v>
      </c>
      <c r="M21" s="73">
        <v>0</v>
      </c>
      <c r="N21" s="74">
        <v>0</v>
      </c>
      <c r="O21" s="74">
        <v>0</v>
      </c>
      <c r="P21" s="74">
        <v>0</v>
      </c>
      <c r="Q21" s="73">
        <v>0</v>
      </c>
      <c r="R21" s="73">
        <v>0</v>
      </c>
      <c r="S21" s="81">
        <f t="shared" si="1"/>
        <v>0</v>
      </c>
      <c r="T21" s="73"/>
      <c r="U21" s="82">
        <f t="shared" si="2"/>
        <v>0</v>
      </c>
      <c r="V21" s="81">
        <f t="shared" si="0"/>
      </c>
      <c r="W21" s="75"/>
    </row>
    <row r="22" spans="1:23" ht="39">
      <c r="A22" s="42">
        <v>16</v>
      </c>
      <c r="B22" s="27" t="s">
        <v>33</v>
      </c>
      <c r="C22" s="27" t="s">
        <v>241</v>
      </c>
      <c r="D22" s="27"/>
      <c r="E22" s="43">
        <v>6102</v>
      </c>
      <c r="F22" s="27"/>
      <c r="G22" s="27"/>
      <c r="H22" s="27" t="s">
        <v>242</v>
      </c>
      <c r="I22" s="43" t="s">
        <v>53</v>
      </c>
      <c r="J22" s="44" t="s">
        <v>203</v>
      </c>
      <c r="K22" s="44">
        <v>6</v>
      </c>
      <c r="L22" s="73">
        <v>0</v>
      </c>
      <c r="M22" s="73">
        <v>4</v>
      </c>
      <c r="N22" s="74">
        <v>0</v>
      </c>
      <c r="O22" s="74">
        <v>0</v>
      </c>
      <c r="P22" s="74">
        <v>0</v>
      </c>
      <c r="Q22" s="73">
        <v>0</v>
      </c>
      <c r="R22" s="73">
        <v>0</v>
      </c>
      <c r="S22" s="81">
        <f t="shared" si="1"/>
        <v>37.2</v>
      </c>
      <c r="T22" s="73">
        <v>5</v>
      </c>
      <c r="U22" s="82">
        <f t="shared" si="2"/>
        <v>9.1884</v>
      </c>
      <c r="V22" s="81">
        <f t="shared" si="0"/>
        <v>1.2</v>
      </c>
      <c r="W22" s="75"/>
    </row>
    <row r="23" spans="1:23" ht="66">
      <c r="A23" s="42">
        <v>17</v>
      </c>
      <c r="B23" s="27" t="s">
        <v>33</v>
      </c>
      <c r="C23" s="27" t="s">
        <v>249</v>
      </c>
      <c r="D23" s="27">
        <v>4377</v>
      </c>
      <c r="E23" s="43">
        <v>2009</v>
      </c>
      <c r="F23" s="27" t="s">
        <v>250</v>
      </c>
      <c r="G23" s="27" t="s">
        <v>251</v>
      </c>
      <c r="H23" s="27" t="s">
        <v>251</v>
      </c>
      <c r="I23" s="43" t="s">
        <v>53</v>
      </c>
      <c r="J23" s="44" t="s">
        <v>172</v>
      </c>
      <c r="K23" s="44">
        <v>0.2</v>
      </c>
      <c r="L23" s="73">
        <v>0</v>
      </c>
      <c r="M23" s="73">
        <v>0</v>
      </c>
      <c r="N23" s="74">
        <v>12.7</v>
      </c>
      <c r="O23" s="74">
        <v>0</v>
      </c>
      <c r="P23" s="74">
        <v>0</v>
      </c>
      <c r="Q23" s="73" t="s">
        <v>252</v>
      </c>
      <c r="R23" s="73">
        <v>0</v>
      </c>
      <c r="S23" s="81">
        <f t="shared" si="1"/>
        <v>147.6756</v>
      </c>
      <c r="T23" s="73"/>
      <c r="U23" s="82">
        <f t="shared" si="2"/>
        <v>45.9271116</v>
      </c>
      <c r="V23" s="81">
        <f t="shared" si="0"/>
      </c>
      <c r="W23" s="75"/>
    </row>
    <row r="24" spans="1:23" ht="78" customHeight="1">
      <c r="A24" s="42">
        <v>19</v>
      </c>
      <c r="B24" s="27" t="s">
        <v>33</v>
      </c>
      <c r="C24" s="27" t="s">
        <v>261</v>
      </c>
      <c r="D24" s="27" t="s">
        <v>262</v>
      </c>
      <c r="E24" s="43">
        <v>1479</v>
      </c>
      <c r="F24" s="27" t="s">
        <v>263</v>
      </c>
      <c r="G24" s="27" t="s">
        <v>264</v>
      </c>
      <c r="H24" s="27" t="s">
        <v>265</v>
      </c>
      <c r="I24" s="43" t="s">
        <v>53</v>
      </c>
      <c r="J24" s="44" t="s">
        <v>172</v>
      </c>
      <c r="K24" s="44">
        <v>133</v>
      </c>
      <c r="L24" s="73">
        <v>0</v>
      </c>
      <c r="M24" s="73">
        <v>0.948</v>
      </c>
      <c r="N24" s="74">
        <v>0</v>
      </c>
      <c r="O24" s="74">
        <v>0</v>
      </c>
      <c r="P24" s="74">
        <v>0</v>
      </c>
      <c r="Q24" s="73">
        <v>3.67</v>
      </c>
      <c r="R24" s="73">
        <v>0</v>
      </c>
      <c r="S24" s="81">
        <f t="shared" si="1"/>
        <v>8.8164</v>
      </c>
      <c r="T24" s="76"/>
      <c r="U24" s="82">
        <f t="shared" si="2"/>
        <v>2.1776508</v>
      </c>
      <c r="V24" s="81">
        <f t="shared" si="0"/>
      </c>
      <c r="W24" s="75" t="s">
        <v>266</v>
      </c>
    </row>
    <row r="25" spans="1:23" ht="52.5">
      <c r="A25" s="42">
        <v>20</v>
      </c>
      <c r="B25" s="27" t="s">
        <v>33</v>
      </c>
      <c r="C25" s="27" t="s">
        <v>276</v>
      </c>
      <c r="D25" s="27"/>
      <c r="E25" s="43">
        <v>1503</v>
      </c>
      <c r="F25" s="27"/>
      <c r="G25" s="27" t="s">
        <v>274</v>
      </c>
      <c r="H25" s="27" t="s">
        <v>275</v>
      </c>
      <c r="I25" s="43" t="s">
        <v>53</v>
      </c>
      <c r="J25" s="44" t="s">
        <v>172</v>
      </c>
      <c r="K25" s="44">
        <v>35.75</v>
      </c>
      <c r="L25" s="178">
        <v>0</v>
      </c>
      <c r="M25" s="178">
        <v>0</v>
      </c>
      <c r="N25" s="179">
        <v>0</v>
      </c>
      <c r="O25" s="179">
        <v>0</v>
      </c>
      <c r="P25" s="179">
        <v>0</v>
      </c>
      <c r="Q25" s="178">
        <v>0</v>
      </c>
      <c r="R25" s="178">
        <v>0</v>
      </c>
      <c r="S25" s="81">
        <f t="shared" si="1"/>
        <v>0</v>
      </c>
      <c r="T25" s="76"/>
      <c r="U25" s="82">
        <f t="shared" si="2"/>
        <v>0</v>
      </c>
      <c r="V25" s="81">
        <f t="shared" si="0"/>
      </c>
      <c r="W25" s="77"/>
    </row>
    <row r="26" spans="1:23" ht="21.75" customHeight="1">
      <c r="A26" s="145" t="s">
        <v>28</v>
      </c>
      <c r="B26" s="146"/>
      <c r="C26" s="146"/>
      <c r="D26" s="146"/>
      <c r="E26" s="146"/>
      <c r="F26" s="146"/>
      <c r="G26" s="146"/>
      <c r="H26" s="146"/>
      <c r="I26" s="146"/>
      <c r="J26" s="147"/>
      <c r="K26" s="14">
        <f>SUM(K7:K25)</f>
        <v>510.789</v>
      </c>
      <c r="L26" s="14">
        <f>SUM(L7:L25)</f>
        <v>34</v>
      </c>
      <c r="M26" s="14">
        <f>SUM(M7:M25)</f>
        <v>8.148</v>
      </c>
      <c r="N26" s="14">
        <f>SUM(N7:N25)</f>
        <v>12.7</v>
      </c>
      <c r="O26" s="14">
        <f>SUM(O7:O25)</f>
        <v>0</v>
      </c>
      <c r="P26" s="14">
        <f>SUM(P7:P25)</f>
        <v>0</v>
      </c>
      <c r="Q26" s="14">
        <f>SUM(Q7:Q25)</f>
        <v>29.92</v>
      </c>
      <c r="R26" s="14">
        <f>SUM(R7:R25)</f>
        <v>10</v>
      </c>
      <c r="S26" s="78">
        <f>SUM(S7:S25)</f>
        <v>463.70199999999994</v>
      </c>
      <c r="T26" s="14">
        <f>SUM(T7:T25)</f>
        <v>24.42</v>
      </c>
      <c r="U26" s="14">
        <f>SUM(U7:U25)</f>
        <v>179.4026324</v>
      </c>
      <c r="V26" s="79">
        <f t="shared" si="0"/>
        <v>20.916830466830465</v>
      </c>
      <c r="W26" s="80"/>
    </row>
    <row r="27" spans="1:23" ht="43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R27" s="89"/>
      <c r="S27" s="89"/>
      <c r="T27" s="48"/>
      <c r="U27" s="48"/>
      <c r="V27" s="48"/>
      <c r="W27" s="48"/>
    </row>
    <row r="28" spans="18:23" ht="13.5">
      <c r="R28" s="48"/>
      <c r="S28" s="91"/>
      <c r="T28" s="91"/>
      <c r="U28" s="91"/>
      <c r="V28" s="91"/>
      <c r="W28" s="91"/>
    </row>
    <row r="29" spans="18:23" ht="18" customHeight="1">
      <c r="R29" s="48"/>
      <c r="S29" s="91"/>
      <c r="T29" s="91"/>
      <c r="U29" s="91"/>
      <c r="V29" s="91"/>
      <c r="W29" s="91"/>
    </row>
    <row r="30" spans="2:23" ht="24" customHeight="1">
      <c r="B30" s="13"/>
      <c r="R30" s="92"/>
      <c r="S30" s="92"/>
      <c r="T30" s="49"/>
      <c r="U30" s="49"/>
      <c r="V30" s="49"/>
      <c r="W30" s="50"/>
    </row>
    <row r="31" spans="18:23" ht="15.75" customHeight="1">
      <c r="R31" s="48"/>
      <c r="S31" s="91"/>
      <c r="T31" s="91"/>
      <c r="U31" s="91"/>
      <c r="V31" s="91"/>
      <c r="W31" s="91"/>
    </row>
    <row r="32" spans="18:23" ht="15.75" customHeight="1">
      <c r="R32" s="48"/>
      <c r="S32" s="91"/>
      <c r="T32" s="91"/>
      <c r="U32" s="91"/>
      <c r="V32" s="91"/>
      <c r="W32" s="91"/>
    </row>
    <row r="33" spans="19:23" ht="15">
      <c r="S33" s="51"/>
      <c r="T33" s="51"/>
      <c r="U33" s="52"/>
      <c r="V33" s="52"/>
      <c r="W33" s="52"/>
    </row>
  </sheetData>
  <sheetProtection formatRows="0" selectLockedCells="1"/>
  <mergeCells count="27">
    <mergeCell ref="A26:J26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25">
      <formula1>Проект</formula1>
    </dataValidation>
    <dataValidation type="list" allowBlank="1" showInputMessage="1" showErrorMessage="1" sqref="I7:I25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  <ignoredErrors>
    <ignoredError sqref="E10 Q23:R23 V23" numberStoredAsText="1"/>
    <ignoredError sqref="S23:U23" numberStoredAsText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6.25">
      <c r="C2" s="4" t="s">
        <v>29</v>
      </c>
      <c r="D2" s="5" t="s">
        <v>30</v>
      </c>
      <c r="F2" s="15"/>
      <c r="G2" s="30"/>
    </row>
    <row r="3" spans="2:10" ht="39">
      <c r="B3" s="37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9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9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6.2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6.2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58" t="s">
        <v>81</v>
      </c>
      <c r="F12" s="5"/>
      <c r="G12" s="30"/>
    </row>
    <row r="13" spans="2:7" ht="15">
      <c r="B13" s="54" t="s">
        <v>52</v>
      </c>
      <c r="D13" s="59" t="s">
        <v>85</v>
      </c>
      <c r="F13" s="5"/>
      <c r="G13" s="26"/>
    </row>
    <row r="14" spans="2:7" ht="30.75">
      <c r="B14" s="54" t="s">
        <v>53</v>
      </c>
      <c r="D14" s="59" t="s">
        <v>86</v>
      </c>
      <c r="F14" s="5"/>
      <c r="G14" s="26"/>
    </row>
    <row r="15" spans="2:7" ht="30.75">
      <c r="B15" s="54" t="s">
        <v>54</v>
      </c>
      <c r="D15" s="60" t="s">
        <v>87</v>
      </c>
      <c r="F15" s="5"/>
      <c r="G15" s="26"/>
    </row>
    <row r="16" spans="2:7" ht="14.25">
      <c r="B16" s="54" t="s">
        <v>55</v>
      </c>
      <c r="F16" s="5"/>
      <c r="G16" s="26"/>
    </row>
    <row r="17" ht="14.25">
      <c r="B17" s="55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G9" sqref="G9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129</v>
      </c>
      <c r="C9" s="116"/>
      <c r="D9" s="116"/>
      <c r="E9" s="116"/>
    </row>
    <row r="10" spans="1:5" ht="31.5" customHeight="1">
      <c r="A10" s="86" t="s">
        <v>84</v>
      </c>
      <c r="B10" s="116">
        <v>121053217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130</v>
      </c>
      <c r="B13" s="62" t="s">
        <v>130</v>
      </c>
      <c r="C13" s="62" t="s">
        <v>130</v>
      </c>
      <c r="D13" s="63" t="s">
        <v>131</v>
      </c>
      <c r="E13" s="93">
        <v>32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67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132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133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134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09" t="s">
        <v>135</v>
      </c>
      <c r="E29" s="109"/>
      <c r="F29" s="21"/>
    </row>
  </sheetData>
  <sheetProtection/>
  <mergeCells count="21">
    <mergeCell ref="A3:E3"/>
    <mergeCell ref="A4:E4"/>
    <mergeCell ref="A5:E5"/>
    <mergeCell ref="A6:E6"/>
    <mergeCell ref="A7:E7"/>
    <mergeCell ref="B8:E8"/>
    <mergeCell ref="B9:E9"/>
    <mergeCell ref="B10:E10"/>
    <mergeCell ref="A11:B11"/>
    <mergeCell ref="B16:C16"/>
    <mergeCell ref="D16:E16"/>
    <mergeCell ref="B17:C17"/>
    <mergeCell ref="D17:E17"/>
    <mergeCell ref="D28:E28"/>
    <mergeCell ref="D29:E29"/>
    <mergeCell ref="A18:E18"/>
    <mergeCell ref="A19:C19"/>
    <mergeCell ref="A20:C21"/>
    <mergeCell ref="A22:C22"/>
    <mergeCell ref="B25:E25"/>
    <mergeCell ref="B26:E2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20"/>
      <c r="D8" s="120"/>
      <c r="E8" s="120"/>
    </row>
    <row r="9" spans="1:5" ht="31.5" customHeight="1">
      <c r="A9" s="66" t="s">
        <v>83</v>
      </c>
      <c r="B9" s="116" t="s">
        <v>148</v>
      </c>
      <c r="C9" s="116"/>
      <c r="D9" s="116"/>
      <c r="E9" s="116"/>
    </row>
    <row r="10" spans="1:5" ht="31.5" customHeight="1">
      <c r="A10" s="86" t="s">
        <v>84</v>
      </c>
      <c r="B10" s="116">
        <v>134425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149</v>
      </c>
      <c r="B13" s="62" t="s">
        <v>149</v>
      </c>
      <c r="C13" s="62" t="s">
        <v>149</v>
      </c>
      <c r="D13" s="63" t="s">
        <v>150</v>
      </c>
      <c r="E13" s="93">
        <v>1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67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151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152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 customHeight="1">
      <c r="A28" s="68" t="s">
        <v>153</v>
      </c>
      <c r="B28" s="38"/>
      <c r="C28" s="22"/>
      <c r="D28" s="121" t="s">
        <v>154</v>
      </c>
      <c r="E28" s="122"/>
      <c r="F28" s="123"/>
    </row>
    <row r="29" spans="2:6" ht="26.25" customHeight="1">
      <c r="B29" s="21"/>
      <c r="C29" s="21"/>
      <c r="D29" s="109" t="s">
        <v>62</v>
      </c>
      <c r="E29" s="109"/>
      <c r="F29" s="21"/>
    </row>
  </sheetData>
  <sheetProtection/>
  <mergeCells count="21">
    <mergeCell ref="D28:F28"/>
    <mergeCell ref="D29:E29"/>
    <mergeCell ref="A18:E18"/>
    <mergeCell ref="A19:C19"/>
    <mergeCell ref="A20:C21"/>
    <mergeCell ref="A22:C22"/>
    <mergeCell ref="B25:E25"/>
    <mergeCell ref="B26:E26"/>
    <mergeCell ref="B9:E9"/>
    <mergeCell ref="B10:E10"/>
    <mergeCell ref="A11:B11"/>
    <mergeCell ref="B16:C16"/>
    <mergeCell ref="D16:E16"/>
    <mergeCell ref="B17:C17"/>
    <mergeCell ref="D17:E17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109</v>
      </c>
      <c r="C9" s="116"/>
      <c r="D9" s="116"/>
      <c r="E9" s="116"/>
    </row>
    <row r="10" spans="1:5" ht="31.5" customHeight="1">
      <c r="A10" s="86" t="s">
        <v>84</v>
      </c>
      <c r="B10" s="116">
        <v>236627</v>
      </c>
      <c r="C10" s="116"/>
      <c r="D10" s="116"/>
      <c r="E10" s="116"/>
    </row>
    <row r="11" spans="1:6" ht="32.25" customHeight="1">
      <c r="A11" s="118" t="s">
        <v>110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111</v>
      </c>
      <c r="B13" s="62" t="s">
        <v>111</v>
      </c>
      <c r="C13" s="62" t="s">
        <v>111</v>
      </c>
      <c r="D13" s="63" t="s">
        <v>112</v>
      </c>
      <c r="E13" s="93">
        <v>1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67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113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114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115</v>
      </c>
      <c r="B28" s="38"/>
      <c r="C28" s="22"/>
      <c r="D28" s="113" t="s">
        <v>89</v>
      </c>
      <c r="E28" s="114"/>
      <c r="F28" s="21"/>
    </row>
    <row r="29" spans="2:6" ht="37.5" customHeight="1">
      <c r="B29" s="21"/>
      <c r="C29" s="21"/>
      <c r="D29" s="124" t="s">
        <v>116</v>
      </c>
      <c r="E29" s="124"/>
      <c r="F29" s="21"/>
    </row>
  </sheetData>
  <sheetProtection/>
  <mergeCells count="21">
    <mergeCell ref="D28:E28"/>
    <mergeCell ref="D29:E29"/>
    <mergeCell ref="A18:E18"/>
    <mergeCell ref="A19:C19"/>
    <mergeCell ref="A20:C21"/>
    <mergeCell ref="A22:C22"/>
    <mergeCell ref="B25:E25"/>
    <mergeCell ref="B26:E26"/>
    <mergeCell ref="B9:E9"/>
    <mergeCell ref="B10:E10"/>
    <mergeCell ref="A11:B11"/>
    <mergeCell ref="B16:C16"/>
    <mergeCell ref="D16:E16"/>
    <mergeCell ref="B17:C17"/>
    <mergeCell ref="D17:E17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160</v>
      </c>
      <c r="C9" s="116"/>
      <c r="D9" s="116"/>
      <c r="E9" s="116"/>
    </row>
    <row r="10" spans="1:5" ht="31.5" customHeight="1">
      <c r="A10" s="86" t="s">
        <v>84</v>
      </c>
      <c r="B10" s="116" t="s">
        <v>161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162</v>
      </c>
      <c r="B13" s="62" t="s">
        <v>162</v>
      </c>
      <c r="C13" s="62" t="s">
        <v>162</v>
      </c>
      <c r="D13" s="63" t="s">
        <v>163</v>
      </c>
      <c r="E13" s="93">
        <v>5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96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164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165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166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09" t="s">
        <v>167</v>
      </c>
      <c r="E29" s="109"/>
      <c r="F29" s="21"/>
    </row>
    <row r="30" ht="15">
      <c r="B30" s="18" t="s">
        <v>168</v>
      </c>
    </row>
  </sheetData>
  <sheetProtection/>
  <mergeCells count="21">
    <mergeCell ref="A3:E3"/>
    <mergeCell ref="A4:E4"/>
    <mergeCell ref="A5:E5"/>
    <mergeCell ref="A6:E6"/>
    <mergeCell ref="A7:E7"/>
    <mergeCell ref="B8:E8"/>
    <mergeCell ref="B9:E9"/>
    <mergeCell ref="B10:E10"/>
    <mergeCell ref="A11:B11"/>
    <mergeCell ref="B16:C16"/>
    <mergeCell ref="D16:E16"/>
    <mergeCell ref="B17:C17"/>
    <mergeCell ref="D17:E17"/>
    <mergeCell ref="D28:E28"/>
    <mergeCell ref="D29:E29"/>
    <mergeCell ref="A18:E18"/>
    <mergeCell ref="A19:C19"/>
    <mergeCell ref="A20:C21"/>
    <mergeCell ref="A22:C22"/>
    <mergeCell ref="B25:E25"/>
    <mergeCell ref="B26:E2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153" t="s">
        <v>61</v>
      </c>
      <c r="E1" s="15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55" t="s">
        <v>65</v>
      </c>
      <c r="B5" s="155"/>
      <c r="C5" s="155"/>
      <c r="D5" s="155"/>
      <c r="E5" s="155"/>
      <c r="F5" s="21"/>
    </row>
    <row r="6" spans="1:6" ht="32.25" customHeight="1">
      <c r="A6" s="156" t="s">
        <v>63</v>
      </c>
      <c r="B6" s="156"/>
      <c r="C6" s="156"/>
      <c r="D6" s="156"/>
      <c r="E6" s="156"/>
      <c r="F6" s="21"/>
    </row>
    <row r="7" spans="1:6" ht="48" customHeight="1">
      <c r="A7" s="157" t="s">
        <v>94</v>
      </c>
      <c r="B7" s="157"/>
      <c r="C7" s="157"/>
      <c r="D7" s="157"/>
      <c r="E7" s="157"/>
      <c r="F7" s="21"/>
    </row>
    <row r="8" spans="1:5" ht="38.25" customHeight="1">
      <c r="A8" s="158" t="s">
        <v>82</v>
      </c>
      <c r="B8" s="107" t="s">
        <v>85</v>
      </c>
      <c r="C8" s="108"/>
      <c r="D8" s="108"/>
      <c r="E8" s="108"/>
    </row>
    <row r="9" spans="1:5" ht="31.5" customHeight="1">
      <c r="A9" s="158" t="s">
        <v>83</v>
      </c>
      <c r="B9" s="116" t="s">
        <v>267</v>
      </c>
      <c r="C9" s="116"/>
      <c r="D9" s="116"/>
      <c r="E9" s="116"/>
    </row>
    <row r="10" spans="1:5" ht="31.5" customHeight="1">
      <c r="A10" s="159" t="s">
        <v>84</v>
      </c>
      <c r="B10" s="116">
        <v>121053249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0"/>
      <c r="E11" s="161"/>
      <c r="F11" s="162"/>
    </row>
    <row r="12" spans="1:6" ht="32.25" customHeight="1">
      <c r="A12" s="163" t="s">
        <v>6</v>
      </c>
      <c r="B12" s="163" t="s">
        <v>1</v>
      </c>
      <c r="C12" s="163" t="s">
        <v>2</v>
      </c>
      <c r="D12" s="164" t="s">
        <v>7</v>
      </c>
      <c r="E12" s="164" t="s">
        <v>0</v>
      </c>
      <c r="F12" s="165"/>
    </row>
    <row r="13" spans="1:6" ht="31.5" customHeight="1">
      <c r="A13" s="62" t="s">
        <v>268</v>
      </c>
      <c r="B13" s="62" t="s">
        <v>268</v>
      </c>
      <c r="C13" s="62" t="s">
        <v>268</v>
      </c>
      <c r="D13" s="166" t="s">
        <v>269</v>
      </c>
      <c r="E13" s="167">
        <v>1</v>
      </c>
      <c r="F13" s="21"/>
    </row>
    <row r="14" spans="1:6" ht="31.5" customHeight="1">
      <c r="A14" s="23"/>
      <c r="B14" s="23"/>
      <c r="C14" s="23"/>
      <c r="D14" s="168"/>
      <c r="E14" s="168"/>
      <c r="F14" s="21"/>
    </row>
    <row r="15" spans="1:6" ht="31.5" customHeight="1">
      <c r="A15" s="36" t="s">
        <v>95</v>
      </c>
      <c r="B15" s="32"/>
      <c r="C15" s="169"/>
      <c r="D15" s="169"/>
      <c r="E15" s="169"/>
      <c r="F15" s="21"/>
    </row>
    <row r="16" spans="1:6" ht="36" customHeight="1">
      <c r="A16" s="170" t="s">
        <v>59</v>
      </c>
      <c r="B16" s="171" t="s">
        <v>60</v>
      </c>
      <c r="C16" s="171"/>
      <c r="D16" s="171" t="s">
        <v>88</v>
      </c>
      <c r="E16" s="171"/>
      <c r="F16" s="21"/>
    </row>
    <row r="17" spans="1:6" ht="54" customHeight="1">
      <c r="A17" s="172"/>
      <c r="B17" s="173"/>
      <c r="C17" s="173"/>
      <c r="D17" s="173"/>
      <c r="E17" s="173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74" t="s">
        <v>80</v>
      </c>
      <c r="B19" s="174"/>
      <c r="C19" s="174"/>
      <c r="D19" s="56"/>
      <c r="E19" s="175" t="s">
        <v>5</v>
      </c>
      <c r="F19" s="21"/>
    </row>
    <row r="20" spans="1:6" ht="22.5" customHeight="1">
      <c r="A20" s="174" t="s">
        <v>76</v>
      </c>
      <c r="B20" s="174"/>
      <c r="C20" s="174"/>
      <c r="D20" s="2"/>
      <c r="E20" s="175" t="s">
        <v>5</v>
      </c>
      <c r="F20" s="21"/>
    </row>
    <row r="21" spans="1:6" ht="25.5" customHeight="1">
      <c r="A21" s="174"/>
      <c r="B21" s="174"/>
      <c r="C21" s="174"/>
      <c r="D21" s="57"/>
      <c r="E21" s="175" t="s">
        <v>8</v>
      </c>
      <c r="F21" s="21"/>
    </row>
    <row r="22" spans="1:6" ht="31.5" customHeight="1">
      <c r="A22" s="176" t="s">
        <v>77</v>
      </c>
      <c r="B22" s="176"/>
      <c r="C22" s="176"/>
      <c r="D22" s="94"/>
      <c r="E22" s="17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177" t="s">
        <v>91</v>
      </c>
      <c r="B25" s="112" t="s">
        <v>270</v>
      </c>
      <c r="C25" s="112"/>
      <c r="D25" s="112"/>
      <c r="E25" s="112"/>
      <c r="F25" s="21"/>
    </row>
    <row r="26" spans="1:6" ht="28.5" customHeight="1">
      <c r="A26" s="177" t="s">
        <v>92</v>
      </c>
      <c r="B26" s="112" t="s">
        <v>271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272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09" t="s">
        <v>273</v>
      </c>
      <c r="E29" s="109"/>
      <c r="F29" s="21"/>
    </row>
  </sheetData>
  <sheetProtection/>
  <mergeCells count="21">
    <mergeCell ref="D28:E28"/>
    <mergeCell ref="D29:E29"/>
    <mergeCell ref="A18:E18"/>
    <mergeCell ref="A19:C19"/>
    <mergeCell ref="A20:C21"/>
    <mergeCell ref="A22:C22"/>
    <mergeCell ref="B25:E25"/>
    <mergeCell ref="B26:E26"/>
    <mergeCell ref="B9:E9"/>
    <mergeCell ref="B10:E10"/>
    <mergeCell ref="A11:B11"/>
    <mergeCell ref="B16:C16"/>
    <mergeCell ref="D16:E16"/>
    <mergeCell ref="B17:C17"/>
    <mergeCell ref="D17:E17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8.851562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253</v>
      </c>
      <c r="C9" s="116"/>
      <c r="D9" s="116"/>
      <c r="E9" s="116"/>
    </row>
    <row r="10" spans="1:5" ht="31.5" customHeight="1">
      <c r="A10" s="86" t="s">
        <v>84</v>
      </c>
      <c r="B10" s="126">
        <v>121053263</v>
      </c>
      <c r="C10" s="127"/>
      <c r="D10" s="127"/>
      <c r="E10" s="128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0.75" customHeight="1">
      <c r="A13" s="62" t="s">
        <v>254</v>
      </c>
      <c r="B13" s="62" t="s">
        <v>254</v>
      </c>
      <c r="C13" s="62" t="s">
        <v>254</v>
      </c>
      <c r="D13" s="63" t="s">
        <v>255</v>
      </c>
      <c r="E13" s="93">
        <v>23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102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15.75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13.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14.2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 hidden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13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13.5" customHeight="1">
      <c r="A25" s="88" t="s">
        <v>91</v>
      </c>
      <c r="B25" s="112"/>
      <c r="C25" s="112"/>
      <c r="D25" s="112"/>
      <c r="E25" s="112"/>
      <c r="F25" s="21"/>
    </row>
    <row r="26" spans="1:6" ht="11.25" customHeight="1">
      <c r="A26" s="88" t="s">
        <v>92</v>
      </c>
      <c r="B26" s="112"/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33" customHeight="1">
      <c r="A28" s="68" t="s">
        <v>256</v>
      </c>
      <c r="B28" s="38"/>
      <c r="C28" s="22"/>
      <c r="D28" s="113" t="s">
        <v>89</v>
      </c>
      <c r="E28" s="113"/>
      <c r="F28" s="21"/>
    </row>
    <row r="29" spans="1:6" ht="32.25" customHeight="1">
      <c r="A29" s="18" t="s">
        <v>257</v>
      </c>
      <c r="B29" s="21"/>
      <c r="C29" s="21"/>
      <c r="D29" s="109" t="s">
        <v>258</v>
      </c>
      <c r="E29" s="109"/>
      <c r="F29" s="21"/>
    </row>
    <row r="30" spans="4:5" ht="27.75" customHeight="1">
      <c r="D30" s="109" t="s">
        <v>259</v>
      </c>
      <c r="E30" s="109"/>
    </row>
    <row r="31" spans="4:5" ht="53.25" customHeight="1">
      <c r="D31" s="109" t="s">
        <v>260</v>
      </c>
      <c r="E31" s="109"/>
    </row>
    <row r="32" spans="4:5" ht="15.75" customHeight="1">
      <c r="D32" s="125"/>
      <c r="E32" s="125"/>
    </row>
    <row r="33" spans="4:5" ht="15">
      <c r="D33" s="125"/>
      <c r="E33" s="125"/>
    </row>
  </sheetData>
  <sheetProtection/>
  <mergeCells count="25">
    <mergeCell ref="A3:E3"/>
    <mergeCell ref="A4:E4"/>
    <mergeCell ref="A5:E5"/>
    <mergeCell ref="A6:E6"/>
    <mergeCell ref="A7:E7"/>
    <mergeCell ref="B8:E8"/>
    <mergeCell ref="B9:E9"/>
    <mergeCell ref="B10:E10"/>
    <mergeCell ref="A11:B11"/>
    <mergeCell ref="B16:C16"/>
    <mergeCell ref="D16:E16"/>
    <mergeCell ref="B17:C17"/>
    <mergeCell ref="D17:E17"/>
    <mergeCell ref="A18:E18"/>
    <mergeCell ref="A19:C19"/>
    <mergeCell ref="A20:C21"/>
    <mergeCell ref="A22:C22"/>
    <mergeCell ref="B25:E25"/>
    <mergeCell ref="B26:E26"/>
    <mergeCell ref="D28:E28"/>
    <mergeCell ref="D29:E29"/>
    <mergeCell ref="D30:E30"/>
    <mergeCell ref="D31:E31"/>
    <mergeCell ref="D32:E32"/>
    <mergeCell ref="D33:E33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243</v>
      </c>
      <c r="C9" s="116"/>
      <c r="D9" s="116"/>
      <c r="E9" s="116"/>
    </row>
    <row r="10" spans="1:5" ht="31.5" customHeight="1">
      <c r="A10" s="86" t="s">
        <v>84</v>
      </c>
      <c r="B10" s="116" t="s">
        <v>244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245</v>
      </c>
      <c r="B13" s="62" t="s">
        <v>245</v>
      </c>
      <c r="C13" s="62" t="s">
        <v>245</v>
      </c>
      <c r="D13" s="63" t="s">
        <v>246</v>
      </c>
      <c r="E13" s="93">
        <v>75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102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/>
      <c r="B17" s="110"/>
      <c r="C17" s="110"/>
      <c r="D17" s="110"/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/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247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248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134</v>
      </c>
      <c r="B28" s="38"/>
      <c r="C28" s="22"/>
      <c r="D28" s="113" t="s">
        <v>89</v>
      </c>
      <c r="E28" s="114"/>
      <c r="F28" s="21"/>
    </row>
    <row r="29" spans="2:6" ht="26.25" customHeight="1">
      <c r="B29" s="21"/>
      <c r="C29" s="21"/>
      <c r="D29" s="109" t="s">
        <v>62</v>
      </c>
      <c r="E29" s="109"/>
      <c r="F29" s="21"/>
    </row>
  </sheetData>
  <sheetProtection/>
  <mergeCells count="21">
    <mergeCell ref="A3:E3"/>
    <mergeCell ref="A4:E4"/>
    <mergeCell ref="A5:E5"/>
    <mergeCell ref="A6:E6"/>
    <mergeCell ref="A7:E7"/>
    <mergeCell ref="B8:E8"/>
    <mergeCell ref="B9:E9"/>
    <mergeCell ref="B10:E10"/>
    <mergeCell ref="A11:B11"/>
    <mergeCell ref="B16:C16"/>
    <mergeCell ref="D16:E16"/>
    <mergeCell ref="B17:C17"/>
    <mergeCell ref="D17:E17"/>
    <mergeCell ref="D28:E28"/>
    <mergeCell ref="D29:E29"/>
    <mergeCell ref="A18:E18"/>
    <mergeCell ref="A19:C19"/>
    <mergeCell ref="A20:C21"/>
    <mergeCell ref="A22:C22"/>
    <mergeCell ref="B25:E25"/>
    <mergeCell ref="B26:E2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64</v>
      </c>
      <c r="B3" s="103"/>
      <c r="C3" s="103"/>
      <c r="D3" s="103"/>
      <c r="E3" s="103"/>
    </row>
    <row r="4" spans="1:5" ht="15.75" customHeight="1">
      <c r="A4" s="103" t="s">
        <v>96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32.25" customHeight="1">
      <c r="A6" s="105" t="s">
        <v>63</v>
      </c>
      <c r="B6" s="105"/>
      <c r="C6" s="105"/>
      <c r="D6" s="105"/>
      <c r="E6" s="105"/>
      <c r="F6" s="21"/>
    </row>
    <row r="7" spans="1:6" ht="48" customHeight="1">
      <c r="A7" s="106" t="s">
        <v>94</v>
      </c>
      <c r="B7" s="106"/>
      <c r="C7" s="106"/>
      <c r="D7" s="106"/>
      <c r="E7" s="106"/>
      <c r="F7" s="21"/>
    </row>
    <row r="8" spans="1:5" ht="38.25" customHeight="1">
      <c r="A8" s="66" t="s">
        <v>82</v>
      </c>
      <c r="B8" s="107" t="s">
        <v>85</v>
      </c>
      <c r="C8" s="108"/>
      <c r="D8" s="108"/>
      <c r="E8" s="108"/>
    </row>
    <row r="9" spans="1:5" ht="31.5" customHeight="1">
      <c r="A9" s="66" t="s">
        <v>83</v>
      </c>
      <c r="B9" s="116" t="s">
        <v>187</v>
      </c>
      <c r="C9" s="116"/>
      <c r="D9" s="116"/>
      <c r="E9" s="116"/>
    </row>
    <row r="10" spans="1:5" ht="31.5" customHeight="1">
      <c r="A10" s="86" t="s">
        <v>84</v>
      </c>
      <c r="B10" s="116">
        <v>831903375</v>
      </c>
      <c r="C10" s="116"/>
      <c r="D10" s="116"/>
      <c r="E10" s="116"/>
    </row>
    <row r="11" spans="1:6" ht="32.25" customHeight="1">
      <c r="A11" s="118" t="s">
        <v>4</v>
      </c>
      <c r="B11" s="11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8"/>
    </row>
    <row r="13" spans="1:6" ht="31.5" customHeight="1">
      <c r="A13" s="62" t="s">
        <v>98</v>
      </c>
      <c r="B13" s="62" t="s">
        <v>126</v>
      </c>
      <c r="C13" s="62" t="s">
        <v>188</v>
      </c>
      <c r="D13" s="63" t="s">
        <v>189</v>
      </c>
      <c r="E13" s="93">
        <v>17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6" t="s">
        <v>95</v>
      </c>
      <c r="B15" s="32"/>
      <c r="C15" s="33"/>
      <c r="D15" s="33"/>
      <c r="E15" s="33"/>
      <c r="F15" s="21"/>
    </row>
    <row r="16" spans="1:6" ht="36" customHeight="1">
      <c r="A16" s="97" t="s">
        <v>59</v>
      </c>
      <c r="B16" s="117" t="s">
        <v>60</v>
      </c>
      <c r="C16" s="117"/>
      <c r="D16" s="117" t="s">
        <v>88</v>
      </c>
      <c r="E16" s="117"/>
      <c r="F16" s="21"/>
    </row>
    <row r="17" spans="1:6" ht="54" customHeight="1">
      <c r="A17" s="65" t="s">
        <v>190</v>
      </c>
      <c r="B17" s="129" t="s">
        <v>191</v>
      </c>
      <c r="C17" s="110"/>
      <c r="D17" s="110" t="s">
        <v>192</v>
      </c>
      <c r="E17" s="110"/>
      <c r="F17" s="21"/>
    </row>
    <row r="18" spans="1:6" ht="21" customHeight="1">
      <c r="A18" s="119"/>
      <c r="B18" s="119"/>
      <c r="C18" s="119"/>
      <c r="D18" s="119"/>
      <c r="E18" s="119"/>
      <c r="F18" s="21"/>
    </row>
    <row r="19" spans="1:6" ht="32.25" customHeight="1">
      <c r="A19" s="111" t="s">
        <v>80</v>
      </c>
      <c r="B19" s="111"/>
      <c r="C19" s="111"/>
      <c r="D19" s="56"/>
      <c r="E19" s="85" t="s">
        <v>5</v>
      </c>
      <c r="F19" s="21"/>
    </row>
    <row r="20" spans="1:6" ht="22.5" customHeight="1">
      <c r="A20" s="111" t="s">
        <v>76</v>
      </c>
      <c r="B20" s="111"/>
      <c r="C20" s="111"/>
      <c r="D20" s="2"/>
      <c r="E20" s="85" t="s">
        <v>5</v>
      </c>
      <c r="F20" s="21"/>
    </row>
    <row r="21" spans="1:6" ht="25.5" customHeight="1">
      <c r="A21" s="111"/>
      <c r="B21" s="111"/>
      <c r="C21" s="111"/>
      <c r="D21" s="57" t="e">
        <f>D20*100/D19</f>
        <v>#DIV/0!</v>
      </c>
      <c r="E21" s="85" t="s">
        <v>8</v>
      </c>
      <c r="F21" s="21"/>
    </row>
    <row r="22" spans="1:6" ht="31.5" customHeight="1">
      <c r="A22" s="115" t="s">
        <v>77</v>
      </c>
      <c r="B22" s="115"/>
      <c r="C22" s="115"/>
      <c r="D22" s="94">
        <v>0</v>
      </c>
      <c r="E22" s="85" t="s">
        <v>5</v>
      </c>
      <c r="F22" s="21"/>
    </row>
    <row r="23" spans="1:6" ht="15.75" customHeight="1">
      <c r="A23" s="39"/>
      <c r="B23" s="39"/>
      <c r="C23" s="39"/>
      <c r="D23" s="34"/>
      <c r="E23" s="25"/>
      <c r="F23" s="21"/>
    </row>
    <row r="24" spans="1:6" ht="28.5" customHeight="1">
      <c r="A24" s="87" t="s">
        <v>93</v>
      </c>
      <c r="B24" s="35"/>
      <c r="C24" s="35"/>
      <c r="D24" s="34"/>
      <c r="E24" s="25"/>
      <c r="F24" s="21"/>
    </row>
    <row r="25" spans="1:6" ht="28.5" customHeight="1">
      <c r="A25" s="88" t="s">
        <v>91</v>
      </c>
      <c r="B25" s="112" t="s">
        <v>193</v>
      </c>
      <c r="C25" s="112"/>
      <c r="D25" s="112"/>
      <c r="E25" s="112"/>
      <c r="F25" s="21"/>
    </row>
    <row r="26" spans="1:6" ht="28.5" customHeight="1">
      <c r="A26" s="88" t="s">
        <v>92</v>
      </c>
      <c r="B26" s="112" t="s">
        <v>194</v>
      </c>
      <c r="C26" s="112"/>
      <c r="D26" s="112"/>
      <c r="E26" s="112"/>
      <c r="F26" s="21"/>
    </row>
    <row r="27" spans="1:6" ht="14.25" customHeight="1">
      <c r="A27" s="36"/>
      <c r="B27" s="35"/>
      <c r="C27" s="35"/>
      <c r="D27" s="34"/>
      <c r="E27" s="25"/>
      <c r="F27" s="21"/>
    </row>
    <row r="28" spans="1:6" ht="15">
      <c r="A28" s="68" t="s">
        <v>195</v>
      </c>
      <c r="B28" s="38"/>
      <c r="C28" s="22"/>
      <c r="D28" s="113" t="s">
        <v>89</v>
      </c>
      <c r="E28" s="114"/>
      <c r="F28" s="21"/>
    </row>
    <row r="29" spans="2:6" ht="22.5" customHeight="1">
      <c r="B29" s="21"/>
      <c r="C29" s="21"/>
      <c r="D29" s="109" t="s">
        <v>193</v>
      </c>
      <c r="E29" s="109"/>
      <c r="F29" s="21"/>
    </row>
    <row r="30" spans="4:5" ht="15">
      <c r="D30" s="100" t="s">
        <v>196</v>
      </c>
      <c r="E30" s="100"/>
    </row>
    <row r="31" spans="4:5" ht="15">
      <c r="D31" s="100" t="s">
        <v>197</v>
      </c>
      <c r="E31" s="100"/>
    </row>
  </sheetData>
  <sheetProtection/>
  <mergeCells count="21">
    <mergeCell ref="D28:E28"/>
    <mergeCell ref="D29:E29"/>
    <mergeCell ref="A18:E18"/>
    <mergeCell ref="A19:C19"/>
    <mergeCell ref="A20:C21"/>
    <mergeCell ref="A22:C22"/>
    <mergeCell ref="B25:E25"/>
    <mergeCell ref="B26:E26"/>
    <mergeCell ref="B9:E9"/>
    <mergeCell ref="B10:E10"/>
    <mergeCell ref="A11:B11"/>
    <mergeCell ref="B16:C16"/>
    <mergeCell ref="D16:E16"/>
    <mergeCell ref="B17:C17"/>
    <mergeCell ref="D17:E17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Darina Savova</cp:lastModifiedBy>
  <cp:lastPrinted>2016-10-24T07:51:26Z</cp:lastPrinted>
  <dcterms:created xsi:type="dcterms:W3CDTF">1996-10-14T23:33:28Z</dcterms:created>
  <dcterms:modified xsi:type="dcterms:W3CDTF">2017-02-20T10:55:01Z</dcterms:modified>
  <cp:category/>
  <cp:version/>
  <cp:contentType/>
  <cp:contentStatus/>
</cp:coreProperties>
</file>