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636" tabRatio="879" activeTab="0"/>
  </bookViews>
  <sheets>
    <sheet name="SU-Sofia" sheetId="1" r:id="rId1"/>
    <sheet name="PU-Plovdivski" sheetId="2" r:id="rId2"/>
    <sheet name="BURGAS" sheetId="3" r:id="rId3"/>
    <sheet name="V.Turnovo" sheetId="4" r:id="rId4"/>
    <sheet name="UZU-Blagoev." sheetId="5" r:id="rId5"/>
    <sheet name="SHUMEN" sheetId="6" r:id="rId6"/>
    <sheet name="RUSE" sheetId="7" r:id="rId7"/>
    <sheet name="TU-Sofia" sheetId="8" r:id="rId8"/>
    <sheet name="TU-Varna" sheetId="9" r:id="rId9"/>
    <sheet name="TU-Gabrovo" sheetId="10" r:id="rId10"/>
    <sheet name="UASG" sheetId="11" r:id="rId11"/>
    <sheet name="MGU" sheetId="12" r:id="rId12"/>
    <sheet name="LTU" sheetId="13" r:id="rId13"/>
    <sheet name="HTMU" sheetId="14" r:id="rId14"/>
    <sheet name="UHT-Plovdiv" sheetId="15" r:id="rId15"/>
    <sheet name="Agraren-Plovdiv" sheetId="16" r:id="rId16"/>
    <sheet name="TRRektorat-St.Zagora" sheetId="17" r:id="rId17"/>
    <sheet name="MU-Sofia" sheetId="18" r:id="rId18"/>
    <sheet name="MU-Plovdiv" sheetId="19" r:id="rId19"/>
    <sheet name="MU-Varna" sheetId="20" r:id="rId20"/>
    <sheet name="MU-Pleven" sheetId="21" r:id="rId21"/>
    <sheet name="UNSS" sheetId="22" r:id="rId22"/>
    <sheet name="IU-Varna" sheetId="23" r:id="rId23"/>
    <sheet name="SA-Svishtov" sheetId="24" r:id="rId24"/>
    <sheet name="NMA-Sofia" sheetId="25" r:id="rId25"/>
    <sheet name="NATFIZ" sheetId="26" r:id="rId26"/>
    <sheet name="NHA-Sofia" sheetId="27" r:id="rId27"/>
    <sheet name="AMTII-Plovdiv" sheetId="28" r:id="rId28"/>
    <sheet name="NSA-Sofia" sheetId="29" r:id="rId29"/>
    <sheet name="VSU-L.Karavelov" sheetId="30" r:id="rId30"/>
    <sheet name="VTU-T.Kableshkov" sheetId="31" r:id="rId31"/>
    <sheet name="SVUBIT-Sofia" sheetId="32" r:id="rId32"/>
    <sheet name="VUTP-Sofia" sheetId="33" r:id="rId33"/>
    <sheet name="БАН" sheetId="34" r:id="rId34"/>
  </sheets>
  <definedNames>
    <definedName name="\c">#N/A</definedName>
    <definedName name="A">#REF!</definedName>
    <definedName name="B">#REF!</definedName>
    <definedName name="C_">#N/A</definedName>
    <definedName name="E">#REF!</definedName>
    <definedName name="F">#REF!</definedName>
  </definedNames>
  <calcPr fullCalcOnLoad="1"/>
</workbook>
</file>

<file path=xl/sharedStrings.xml><?xml version="1.0" encoding="utf-8"?>
<sst xmlns="http://schemas.openxmlformats.org/spreadsheetml/2006/main" count="650" uniqueCount="69">
  <si>
    <t>П О К А З А Т Е Л И</t>
  </si>
  <si>
    <t>I.</t>
  </si>
  <si>
    <t>II.</t>
  </si>
  <si>
    <t>IV.</t>
  </si>
  <si>
    <t>V.</t>
  </si>
  <si>
    <t xml:space="preserve"> Средно-приравнен брой учащи</t>
  </si>
  <si>
    <t>Брой ученици</t>
  </si>
  <si>
    <t>СУМА</t>
  </si>
  <si>
    <t>( в левове )</t>
  </si>
  <si>
    <t>Средно-претеглен норматив (лв.)</t>
  </si>
  <si>
    <t>Софийски университет "Св. Климент Охридски"</t>
  </si>
  <si>
    <t>Пловдивски университет "Паисий Хилендарски"</t>
  </si>
  <si>
    <t>Великотърновски университет "Св. Св. Кирил и Методий"</t>
  </si>
  <si>
    <t>Университет "Проф. д-р Асен Златаров" - Бургас</t>
  </si>
  <si>
    <t>Югозападен университет "Неофит Рилски" - Благоевград</t>
  </si>
  <si>
    <t>Шуменски университет "Епископ Константин Преславски"</t>
  </si>
  <si>
    <t>Русенски университет "А. Кънчев"</t>
  </si>
  <si>
    <t>Технически университет - София</t>
  </si>
  <si>
    <t>Технически университет - Варна</t>
  </si>
  <si>
    <t>Технически университет - Габрово</t>
  </si>
  <si>
    <t>Университет по архитектура, строителство и геодезия - София</t>
  </si>
  <si>
    <t>Минно-геоложки университет "Св. Иван Рилски" - София</t>
  </si>
  <si>
    <t>Лесотехнически университет - София</t>
  </si>
  <si>
    <t>Химико-технологичен и металургичен университет - София</t>
  </si>
  <si>
    <t>Университет по хранителни технологии - Пловдив</t>
  </si>
  <si>
    <t>Аграрен университет - Пловдив</t>
  </si>
  <si>
    <t>Тракийски университет - Стара Загора</t>
  </si>
  <si>
    <t>Медицински университет - София</t>
  </si>
  <si>
    <t>Медицински университет - Пловдив</t>
  </si>
  <si>
    <t>Медицински университет "Проф. д-р Параскев Иванов Стоянов" - Варна</t>
  </si>
  <si>
    <t>Медицински университет - Плевен</t>
  </si>
  <si>
    <t>Университет за национално и световно стопанство - София</t>
  </si>
  <si>
    <t>Икономически университет - Варна</t>
  </si>
  <si>
    <t>Стопанска академия "Д. А. Ценов" - Свищов</t>
  </si>
  <si>
    <t>Национална музикална академия "Проф. Панчо Владигеров" - София</t>
  </si>
  <si>
    <t>Национална академия за театрално и филмово изкуство "Кръстьо Сарафов" - София</t>
  </si>
  <si>
    <t>Национална художествена академия - София</t>
  </si>
  <si>
    <t>Академия за музикално, танцово и изобразително изкуство - Пловдив</t>
  </si>
  <si>
    <t>Национална спортна академия "Васил Левски" - София</t>
  </si>
  <si>
    <t>Висше строително училище "Любен Каравелов" - София</t>
  </si>
  <si>
    <t>Висше транспортно училище "Тодор Каблешков" - София</t>
  </si>
  <si>
    <t>Единен стандарт (лв.)</t>
  </si>
  <si>
    <t>Единен стандарт за ученик в общежитие (лв.)</t>
  </si>
  <si>
    <t>III.</t>
  </si>
  <si>
    <t>Университет по библиотекознание и информационни технологии - София</t>
  </si>
  <si>
    <t>Трансфер от бюджета на Министерството на образованието и науката за</t>
  </si>
  <si>
    <t>Единен стандарт за средства за стипендии на  ученик  (лв.)</t>
  </si>
  <si>
    <t>ТРАНСФЕРИ - ОБЩО (I+II+III+IV)</t>
  </si>
  <si>
    <t>СРЕДСТВА ЗА ПРИСЪЩАТА НА ВИСШЕТО УЧИЛИЩЕ НАУЧНА ИЛИ ХУДОЖЕСТВЕНО-ТВОРЧЕСКА ДЕЙНОСТ И ЗА ИЗДАВАНЕ НА УЧЕБНИЦИ И НАУЧНИ ТРУДОВЕ</t>
  </si>
  <si>
    <t>СРЕДСТВА ЗА СОЦИАЛНО-БИТОВИ РАЗХОДИ НА СТУДЕНТИТЕ И ДОКТОРАНТИТЕ (1+2)</t>
  </si>
  <si>
    <t>Стипендии</t>
  </si>
  <si>
    <t>Студентски столове и общежития</t>
  </si>
  <si>
    <t>Средства за капиталови разходи</t>
  </si>
  <si>
    <t>Средно-приравнен брой учащи</t>
  </si>
  <si>
    <t>ДРУГИ ТРАНСФЕРИ</t>
  </si>
  <si>
    <t>Средства за ученици в средни училища (1х2)</t>
  </si>
  <si>
    <t xml:space="preserve"> Средства за ученици в общежитие (1х2)</t>
  </si>
  <si>
    <t xml:space="preserve"> Средства за стипендии на ученици  (1х2)</t>
  </si>
  <si>
    <t xml:space="preserve"> СРЕДСТВА ЗА ИЗДРЪЖКА НА ОБУЧЕНИЕТО (1х2)</t>
  </si>
  <si>
    <t xml:space="preserve">Българската академия на науките </t>
  </si>
  <si>
    <t>ТРАНСФЕРИ</t>
  </si>
  <si>
    <t>в т.ч. за издръжка на обучението на докторанти</t>
  </si>
  <si>
    <t xml:space="preserve"> - получени от БАН трансфери от ДБ </t>
  </si>
  <si>
    <t xml:space="preserve">Предоставени трансфери от държавния бюджет за БАН </t>
  </si>
  <si>
    <t>Висше училище по телекомуникации и пощи - София</t>
  </si>
  <si>
    <t>( в лв.)</t>
  </si>
  <si>
    <t>(съгласно чл.91 от Закона за висшето образование), за 2017 г.</t>
  </si>
  <si>
    <t xml:space="preserve"> за 2017 г.</t>
  </si>
  <si>
    <t>ТРАНСФЕРИ - ОБЩО (I+II+III+IV+V)</t>
  </si>
</sst>
</file>

<file path=xl/styles.xml><?xml version="1.0" encoding="utf-8"?>
<styleSheet xmlns="http://schemas.openxmlformats.org/spreadsheetml/2006/main">
  <numFmts count="5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\-mmm\-yy_)"/>
    <numFmt numFmtId="189" formatCode="0_)"/>
    <numFmt numFmtId="190" formatCode="0.0"/>
    <numFmt numFmtId="191" formatCode="#,##0.0"/>
    <numFmt numFmtId="192" formatCode="#,##0.000"/>
    <numFmt numFmtId="193" formatCode="0.0%"/>
    <numFmt numFmtId="194" formatCode="#,##0.0000"/>
    <numFmt numFmtId="195" formatCode="0.000000000"/>
    <numFmt numFmtId="196" formatCode="0.0000000000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0000"/>
    <numFmt numFmtId="204" formatCode="#,##0.000000"/>
    <numFmt numFmtId="205" formatCode="0.000%"/>
    <numFmt numFmtId="206" formatCode="0.0000%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 applyProtection="1" quotePrefix="1">
      <alignment horizontal="left" vertical="top" wrapText="1"/>
      <protection/>
    </xf>
    <xf numFmtId="3" fontId="7" fillId="0" borderId="10" xfId="0" applyNumberFormat="1" applyFont="1" applyFill="1" applyBorder="1" applyAlignment="1" applyProtection="1">
      <alignment/>
      <protection/>
    </xf>
    <xf numFmtId="3" fontId="6" fillId="0" borderId="10" xfId="0" applyNumberFormat="1" applyFont="1" applyFill="1" applyBorder="1" applyAlignment="1" applyProtection="1">
      <alignment/>
      <protection/>
    </xf>
    <xf numFmtId="0" fontId="8" fillId="0" borderId="10" xfId="0" applyFont="1" applyBorder="1" applyAlignment="1" applyProtection="1" quotePrefix="1">
      <alignment horizontal="left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8" fillId="0" borderId="10" xfId="0" applyFont="1" applyFill="1" applyBorder="1" applyAlignment="1" applyProtection="1">
      <alignment horizontal="left" vertical="top" wrapText="1"/>
      <protection/>
    </xf>
    <xf numFmtId="0" fontId="8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fill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3" fontId="10" fillId="0" borderId="0" xfId="57" applyNumberFormat="1" applyFont="1" applyAlignment="1" applyProtection="1">
      <alignment horizontal="right" vertical="top" wrapText="1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 horizontal="center"/>
      <protection/>
    </xf>
    <xf numFmtId="3" fontId="4" fillId="0" borderId="11" xfId="0" applyNumberFormat="1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 quotePrefix="1">
      <alignment horizontal="left" wrapText="1"/>
      <protection/>
    </xf>
    <xf numFmtId="0" fontId="0" fillId="0" borderId="15" xfId="0" applyFont="1" applyFill="1" applyBorder="1" applyAlignment="1">
      <alignment/>
    </xf>
    <xf numFmtId="0" fontId="4" fillId="0" borderId="14" xfId="0" applyFont="1" applyFill="1" applyBorder="1" applyAlignment="1" applyProtection="1" quotePrefix="1">
      <alignment horizontal="left" vertical="top" wrapText="1"/>
      <protection/>
    </xf>
    <xf numFmtId="3" fontId="7" fillId="0" borderId="15" xfId="0" applyNumberFormat="1" applyFont="1" applyFill="1" applyBorder="1" applyAlignment="1" applyProtection="1">
      <alignment/>
      <protection/>
    </xf>
    <xf numFmtId="0" fontId="4" fillId="0" borderId="16" xfId="0" applyFont="1" applyFill="1" applyBorder="1" applyAlignment="1">
      <alignment horizontal="left" vertical="top" wrapText="1"/>
    </xf>
    <xf numFmtId="3" fontId="7" fillId="0" borderId="12" xfId="0" applyNumberFormat="1" applyFont="1" applyFill="1" applyBorder="1" applyAlignment="1" applyProtection="1">
      <alignment/>
      <protection/>
    </xf>
    <xf numFmtId="3" fontId="7" fillId="0" borderId="17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 quotePrefix="1">
      <alignment horizontal="left" vertical="top" wrapText="1"/>
    </xf>
    <xf numFmtId="0" fontId="0" fillId="0" borderId="10" xfId="0" applyFont="1" applyFill="1" applyBorder="1" applyAlignment="1">
      <alignment horizontal="right" vertical="top"/>
    </xf>
    <xf numFmtId="3" fontId="0" fillId="0" borderId="10" xfId="0" applyNumberFormat="1" applyFont="1" applyFill="1" applyBorder="1" applyAlignment="1">
      <alignment horizontal="right" vertical="top"/>
    </xf>
    <xf numFmtId="3" fontId="8" fillId="0" borderId="10" xfId="0" applyNumberFormat="1" applyFont="1" applyFill="1" applyBorder="1" applyAlignment="1" quotePrefix="1">
      <alignment horizontal="left" vertical="top" wrapText="1"/>
    </xf>
    <xf numFmtId="0" fontId="0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3" fontId="50" fillId="0" borderId="10" xfId="0" applyNumberFormat="1" applyFont="1" applyFill="1" applyBorder="1" applyAlignment="1" applyProtection="1">
      <alignment/>
      <protection/>
    </xf>
    <xf numFmtId="3" fontId="6" fillId="0" borderId="12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188" fontId="4" fillId="0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188" fontId="4" fillId="0" borderId="13" xfId="0" applyNumberFormat="1" applyFont="1" applyFill="1" applyBorder="1" applyAlignment="1" applyProtection="1">
      <alignment horizontal="center" vertical="top"/>
      <protection locked="0"/>
    </xf>
    <xf numFmtId="188" fontId="4" fillId="0" borderId="16" xfId="0" applyNumberFormat="1" applyFont="1" applyFill="1" applyBorder="1" applyAlignment="1" applyProtection="1">
      <alignment horizontal="center" vertical="top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_PMS-2008-Pril-sub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2" max="2" width="72.57421875" style="0" customWidth="1"/>
    <col min="3" max="3" width="28.00390625" style="0" customWidth="1"/>
  </cols>
  <sheetData>
    <row r="1" spans="1:3" ht="13.5">
      <c r="A1" s="15"/>
      <c r="B1" s="14"/>
      <c r="C1" s="16"/>
    </row>
    <row r="2" spans="1:3" ht="13.5">
      <c r="A2" s="15"/>
      <c r="B2" s="41" t="s">
        <v>45</v>
      </c>
      <c r="C2" s="41"/>
    </row>
    <row r="3" spans="1:3" ht="13.5">
      <c r="A3" s="15"/>
      <c r="B3" s="41" t="s">
        <v>10</v>
      </c>
      <c r="C3" s="41"/>
    </row>
    <row r="4" spans="1:3" ht="13.5">
      <c r="A4" s="15"/>
      <c r="B4" s="42" t="s">
        <v>66</v>
      </c>
      <c r="C4" s="42"/>
    </row>
    <row r="5" spans="1:3" ht="13.5">
      <c r="A5" s="15"/>
      <c r="B5" s="17"/>
      <c r="C5" s="17"/>
    </row>
    <row r="6" spans="1:3" ht="15" customHeight="1">
      <c r="A6" s="44"/>
      <c r="B6" s="43" t="s">
        <v>0</v>
      </c>
      <c r="C6" s="21" t="s">
        <v>7</v>
      </c>
    </row>
    <row r="7" spans="1:3" ht="15" customHeight="1">
      <c r="A7" s="45"/>
      <c r="B7" s="43"/>
      <c r="C7" s="22" t="s">
        <v>65</v>
      </c>
    </row>
    <row r="8" spans="1:3" ht="15">
      <c r="A8" s="11"/>
      <c r="B8" s="2"/>
      <c r="C8" s="3"/>
    </row>
    <row r="9" spans="1:3" ht="15">
      <c r="A9" s="11"/>
      <c r="B9" s="32" t="s">
        <v>47</v>
      </c>
      <c r="C9" s="3">
        <f>C11+C16+C18+C22</f>
        <v>51600700</v>
      </c>
    </row>
    <row r="10" spans="1:3" ht="15">
      <c r="A10" s="11"/>
      <c r="B10" s="2"/>
      <c r="C10" s="3"/>
    </row>
    <row r="11" spans="1:3" ht="15">
      <c r="A11" s="11" t="s">
        <v>1</v>
      </c>
      <c r="B11" s="33" t="s">
        <v>58</v>
      </c>
      <c r="C11" s="3">
        <f>ROUND(C13*C14,0)</f>
        <v>40324566</v>
      </c>
    </row>
    <row r="12" spans="1:3" ht="15">
      <c r="A12" s="12"/>
      <c r="B12" s="5"/>
      <c r="C12" s="4"/>
    </row>
    <row r="13" spans="1:3" ht="15">
      <c r="A13" s="12">
        <v>1</v>
      </c>
      <c r="B13" s="6" t="s">
        <v>5</v>
      </c>
      <c r="C13" s="4">
        <v>21381</v>
      </c>
    </row>
    <row r="14" spans="1:3" ht="15">
      <c r="A14" s="12">
        <v>2</v>
      </c>
      <c r="B14" s="5" t="s">
        <v>9</v>
      </c>
      <c r="C14" s="4">
        <v>1886</v>
      </c>
    </row>
    <row r="15" spans="1:3" ht="15">
      <c r="A15" s="11"/>
      <c r="B15" s="7"/>
      <c r="C15" s="4"/>
    </row>
    <row r="16" spans="1:3" ht="41.25">
      <c r="A16" s="11" t="s">
        <v>2</v>
      </c>
      <c r="B16" s="7" t="s">
        <v>48</v>
      </c>
      <c r="C16" s="3">
        <v>1075483</v>
      </c>
    </row>
    <row r="17" spans="1:3" ht="15">
      <c r="A17" s="11"/>
      <c r="B17" s="8"/>
      <c r="C17" s="4"/>
    </row>
    <row r="18" spans="1:3" ht="27">
      <c r="A18" s="11" t="s">
        <v>43</v>
      </c>
      <c r="B18" s="7" t="s">
        <v>49</v>
      </c>
      <c r="C18" s="3">
        <f>C19+C20</f>
        <v>9367972</v>
      </c>
    </row>
    <row r="19" spans="1:3" ht="15">
      <c r="A19" s="34">
        <v>1</v>
      </c>
      <c r="B19" s="8" t="s">
        <v>50</v>
      </c>
      <c r="C19" s="4">
        <v>6761972</v>
      </c>
    </row>
    <row r="20" spans="1:3" ht="15">
      <c r="A20" s="35">
        <v>2</v>
      </c>
      <c r="B20" s="36" t="s">
        <v>51</v>
      </c>
      <c r="C20" s="4">
        <v>2606000</v>
      </c>
    </row>
    <row r="21" spans="1:3" ht="12.75">
      <c r="A21" s="18"/>
      <c r="B21" s="18"/>
      <c r="C21" s="18"/>
    </row>
    <row r="22" spans="1:3" ht="15">
      <c r="A22" s="11" t="s">
        <v>3</v>
      </c>
      <c r="B22" s="3" t="s">
        <v>52</v>
      </c>
      <c r="C22" s="3">
        <v>832679</v>
      </c>
    </row>
  </sheetData>
  <sheetProtection/>
  <mergeCells count="5">
    <mergeCell ref="B2:C2"/>
    <mergeCell ref="B3:C3"/>
    <mergeCell ref="B4:C4"/>
    <mergeCell ref="B6:B7"/>
    <mergeCell ref="A6:A7"/>
  </mergeCells>
  <printOptions/>
  <pageMargins left="0.5905511811023623" right="0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zoomScalePageLayoutView="0" workbookViewId="0" topLeftCell="A1">
      <selection activeCell="C23" sqref="C23"/>
    </sheetView>
  </sheetViews>
  <sheetFormatPr defaultColWidth="9.140625" defaultRowHeight="12.75"/>
  <cols>
    <col min="2" max="2" width="72.57421875" style="0" customWidth="1"/>
    <col min="3" max="3" width="28.00390625" style="0" customWidth="1"/>
  </cols>
  <sheetData>
    <row r="1" spans="1:3" ht="13.5">
      <c r="A1" s="15"/>
      <c r="B1" s="14"/>
      <c r="C1" s="16"/>
    </row>
    <row r="2" spans="1:3" ht="13.5">
      <c r="A2" s="15"/>
      <c r="B2" s="41" t="s">
        <v>45</v>
      </c>
      <c r="C2" s="41"/>
    </row>
    <row r="3" spans="1:3" ht="13.5">
      <c r="A3" s="15"/>
      <c r="B3" s="41" t="s">
        <v>19</v>
      </c>
      <c r="C3" s="41"/>
    </row>
    <row r="4" spans="1:3" ht="13.5">
      <c r="A4" s="15"/>
      <c r="B4" s="42" t="s">
        <v>66</v>
      </c>
      <c r="C4" s="42"/>
    </row>
    <row r="5" spans="1:3" ht="13.5">
      <c r="A5" s="15"/>
      <c r="B5" s="17"/>
      <c r="C5" s="17"/>
    </row>
    <row r="6" spans="1:3" ht="15" customHeight="1">
      <c r="A6" s="44"/>
      <c r="B6" s="43" t="s">
        <v>0</v>
      </c>
      <c r="C6" s="21" t="s">
        <v>7</v>
      </c>
    </row>
    <row r="7" spans="1:3" ht="15" customHeight="1">
      <c r="A7" s="45"/>
      <c r="B7" s="43"/>
      <c r="C7" s="22" t="s">
        <v>65</v>
      </c>
    </row>
    <row r="8" spans="1:3" ht="15">
      <c r="A8" s="11"/>
      <c r="B8" s="2"/>
      <c r="C8" s="3"/>
    </row>
    <row r="9" spans="1:3" ht="15">
      <c r="A9" s="11"/>
      <c r="B9" s="32" t="s">
        <v>47</v>
      </c>
      <c r="C9" s="3">
        <f>C11+C16+C18+C22</f>
        <v>5088700</v>
      </c>
    </row>
    <row r="10" spans="1:3" ht="15">
      <c r="A10" s="11"/>
      <c r="B10" s="2"/>
      <c r="C10" s="3"/>
    </row>
    <row r="11" spans="1:3" ht="15">
      <c r="A11" s="11" t="s">
        <v>1</v>
      </c>
      <c r="B11" s="33" t="s">
        <v>58</v>
      </c>
      <c r="C11" s="3">
        <f>ROUND(C13*C14,0)</f>
        <v>4290594</v>
      </c>
    </row>
    <row r="12" spans="1:3" ht="15">
      <c r="A12" s="12"/>
      <c r="B12" s="5"/>
      <c r="C12" s="4"/>
    </row>
    <row r="13" spans="1:3" ht="15">
      <c r="A13" s="12">
        <v>1</v>
      </c>
      <c r="B13" s="6" t="s">
        <v>53</v>
      </c>
      <c r="C13" s="4">
        <v>2761</v>
      </c>
    </row>
    <row r="14" spans="1:3" ht="15">
      <c r="A14" s="12">
        <v>2</v>
      </c>
      <c r="B14" s="5" t="s">
        <v>9</v>
      </c>
      <c r="C14" s="4">
        <v>1554</v>
      </c>
    </row>
    <row r="15" spans="1:3" ht="15">
      <c r="A15" s="11"/>
      <c r="B15" s="7"/>
      <c r="C15" s="4"/>
    </row>
    <row r="16" spans="1:3" ht="41.25">
      <c r="A16" s="11" t="s">
        <v>2</v>
      </c>
      <c r="B16" s="7" t="s">
        <v>48</v>
      </c>
      <c r="C16" s="3">
        <v>94969</v>
      </c>
    </row>
    <row r="17" spans="1:3" ht="15">
      <c r="A17" s="11"/>
      <c r="B17" s="8"/>
      <c r="C17" s="4"/>
    </row>
    <row r="18" spans="1:3" ht="27">
      <c r="A18" s="11" t="s">
        <v>43</v>
      </c>
      <c r="B18" s="7" t="s">
        <v>49</v>
      </c>
      <c r="C18" s="3">
        <f>C19+C20</f>
        <v>612355</v>
      </c>
    </row>
    <row r="19" spans="1:3" ht="15">
      <c r="A19" s="34">
        <v>1</v>
      </c>
      <c r="B19" s="8" t="s">
        <v>50</v>
      </c>
      <c r="C19" s="4">
        <v>508855</v>
      </c>
    </row>
    <row r="20" spans="1:3" ht="15">
      <c r="A20" s="35">
        <v>2</v>
      </c>
      <c r="B20" s="36" t="s">
        <v>51</v>
      </c>
      <c r="C20" s="4">
        <v>103500</v>
      </c>
    </row>
    <row r="21" spans="1:3" ht="12.75">
      <c r="A21" s="18"/>
      <c r="B21" s="18"/>
      <c r="C21" s="38"/>
    </row>
    <row r="22" spans="1:3" ht="15">
      <c r="A22" s="11" t="s">
        <v>3</v>
      </c>
      <c r="B22" s="3" t="s">
        <v>52</v>
      </c>
      <c r="C22" s="3">
        <v>90782</v>
      </c>
    </row>
  </sheetData>
  <sheetProtection/>
  <mergeCells count="5">
    <mergeCell ref="B2:C2"/>
    <mergeCell ref="B3:C3"/>
    <mergeCell ref="B4:C4"/>
    <mergeCell ref="B6:B7"/>
    <mergeCell ref="A6:A7"/>
  </mergeCells>
  <printOptions/>
  <pageMargins left="0.5905511811023623" right="0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zoomScalePageLayoutView="0" workbookViewId="0" topLeftCell="A1">
      <selection activeCell="C23" sqref="C23"/>
    </sheetView>
  </sheetViews>
  <sheetFormatPr defaultColWidth="9.140625" defaultRowHeight="12.75"/>
  <cols>
    <col min="2" max="2" width="72.57421875" style="0" customWidth="1"/>
    <col min="3" max="3" width="28.00390625" style="0" customWidth="1"/>
  </cols>
  <sheetData>
    <row r="1" spans="1:3" ht="13.5">
      <c r="A1" s="15"/>
      <c r="B1" s="14"/>
      <c r="C1" s="16"/>
    </row>
    <row r="2" spans="1:3" ht="13.5">
      <c r="A2" s="15"/>
      <c r="B2" s="41" t="s">
        <v>45</v>
      </c>
      <c r="C2" s="41"/>
    </row>
    <row r="3" spans="1:3" ht="13.5">
      <c r="A3" s="15"/>
      <c r="B3" s="41" t="s">
        <v>20</v>
      </c>
      <c r="C3" s="41"/>
    </row>
    <row r="4" spans="1:3" ht="13.5">
      <c r="A4" s="15"/>
      <c r="B4" s="42" t="s">
        <v>66</v>
      </c>
      <c r="C4" s="42"/>
    </row>
    <row r="5" spans="1:3" ht="13.5">
      <c r="A5" s="15"/>
      <c r="B5" s="17"/>
      <c r="C5" s="17"/>
    </row>
    <row r="6" spans="1:3" ht="15" customHeight="1">
      <c r="A6" s="44"/>
      <c r="B6" s="43" t="s">
        <v>0</v>
      </c>
      <c r="C6" s="21" t="s">
        <v>7</v>
      </c>
    </row>
    <row r="7" spans="1:3" ht="15" customHeight="1">
      <c r="A7" s="45"/>
      <c r="B7" s="43"/>
      <c r="C7" s="22" t="s">
        <v>65</v>
      </c>
    </row>
    <row r="8" spans="1:3" ht="15">
      <c r="A8" s="11"/>
      <c r="B8" s="2"/>
      <c r="C8" s="3"/>
    </row>
    <row r="9" spans="1:3" ht="15">
      <c r="A9" s="11"/>
      <c r="B9" s="32" t="s">
        <v>47</v>
      </c>
      <c r="C9" s="3">
        <f>C11+C16+C18+C22</f>
        <v>9892400</v>
      </c>
    </row>
    <row r="10" spans="1:3" ht="15">
      <c r="A10" s="11"/>
      <c r="B10" s="2"/>
      <c r="C10" s="3"/>
    </row>
    <row r="11" spans="1:3" ht="15">
      <c r="A11" s="11" t="s">
        <v>1</v>
      </c>
      <c r="B11" s="33" t="s">
        <v>58</v>
      </c>
      <c r="C11" s="3">
        <f>ROUND(C13*C14,0)</f>
        <v>7630170</v>
      </c>
    </row>
    <row r="12" spans="1:3" ht="15">
      <c r="A12" s="12"/>
      <c r="B12" s="5"/>
      <c r="C12" s="4"/>
    </row>
    <row r="13" spans="1:3" ht="15">
      <c r="A13" s="12">
        <v>1</v>
      </c>
      <c r="B13" s="6" t="s">
        <v>53</v>
      </c>
      <c r="C13" s="4">
        <v>3210</v>
      </c>
    </row>
    <row r="14" spans="1:3" ht="15">
      <c r="A14" s="12">
        <v>2</v>
      </c>
      <c r="B14" s="5" t="s">
        <v>9</v>
      </c>
      <c r="C14" s="4">
        <v>2377</v>
      </c>
    </row>
    <row r="15" spans="1:3" ht="15">
      <c r="A15" s="11"/>
      <c r="B15" s="7"/>
      <c r="C15" s="4"/>
    </row>
    <row r="16" spans="1:3" ht="41.25">
      <c r="A16" s="11" t="s">
        <v>2</v>
      </c>
      <c r="B16" s="7" t="s">
        <v>48</v>
      </c>
      <c r="C16" s="3">
        <v>223301</v>
      </c>
    </row>
    <row r="17" spans="1:3" ht="15">
      <c r="A17" s="11"/>
      <c r="B17" s="8"/>
      <c r="C17" s="4"/>
    </row>
    <row r="18" spans="1:3" ht="27">
      <c r="A18" s="11" t="s">
        <v>43</v>
      </c>
      <c r="B18" s="7" t="s">
        <v>49</v>
      </c>
      <c r="C18" s="3">
        <f>C19+C20</f>
        <v>1916947</v>
      </c>
    </row>
    <row r="19" spans="1:3" ht="15">
      <c r="A19" s="34">
        <v>1</v>
      </c>
      <c r="B19" s="8" t="s">
        <v>50</v>
      </c>
      <c r="C19" s="4">
        <v>954947</v>
      </c>
    </row>
    <row r="20" spans="1:3" ht="15">
      <c r="A20" s="35">
        <v>2</v>
      </c>
      <c r="B20" s="36" t="s">
        <v>51</v>
      </c>
      <c r="C20" s="4">
        <v>962000</v>
      </c>
    </row>
    <row r="21" spans="1:3" ht="12.75">
      <c r="A21" s="18"/>
      <c r="B21" s="18"/>
      <c r="C21" s="18"/>
    </row>
    <row r="22" spans="1:3" ht="15">
      <c r="A22" s="11" t="s">
        <v>3</v>
      </c>
      <c r="B22" s="3" t="s">
        <v>52</v>
      </c>
      <c r="C22" s="3">
        <v>121982</v>
      </c>
    </row>
  </sheetData>
  <sheetProtection/>
  <mergeCells count="5">
    <mergeCell ref="B2:C2"/>
    <mergeCell ref="B3:C3"/>
    <mergeCell ref="B4:C4"/>
    <mergeCell ref="B6:B7"/>
    <mergeCell ref="A6:A7"/>
  </mergeCells>
  <printOptions/>
  <pageMargins left="0.5905511811023623" right="0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zoomScalePageLayoutView="0" workbookViewId="0" topLeftCell="A1">
      <selection activeCell="C23" sqref="C23"/>
    </sheetView>
  </sheetViews>
  <sheetFormatPr defaultColWidth="9.140625" defaultRowHeight="12.75"/>
  <cols>
    <col min="2" max="2" width="72.57421875" style="0" customWidth="1"/>
    <col min="3" max="3" width="28.00390625" style="0" customWidth="1"/>
  </cols>
  <sheetData>
    <row r="1" spans="1:3" ht="13.5">
      <c r="A1" s="15"/>
      <c r="B1" s="14"/>
      <c r="C1" s="16"/>
    </row>
    <row r="2" spans="1:3" ht="13.5">
      <c r="A2" s="15"/>
      <c r="B2" s="41" t="s">
        <v>45</v>
      </c>
      <c r="C2" s="41"/>
    </row>
    <row r="3" spans="1:3" ht="13.5">
      <c r="A3" s="15"/>
      <c r="B3" s="41" t="s">
        <v>21</v>
      </c>
      <c r="C3" s="41"/>
    </row>
    <row r="4" spans="1:3" ht="13.5">
      <c r="A4" s="15"/>
      <c r="B4" s="42" t="s">
        <v>66</v>
      </c>
      <c r="C4" s="42"/>
    </row>
    <row r="5" spans="1:3" ht="13.5">
      <c r="A5" s="15"/>
      <c r="B5" s="17"/>
      <c r="C5" s="17"/>
    </row>
    <row r="6" spans="1:3" ht="15" customHeight="1">
      <c r="A6" s="44"/>
      <c r="B6" s="43" t="s">
        <v>0</v>
      </c>
      <c r="C6" s="21" t="s">
        <v>7</v>
      </c>
    </row>
    <row r="7" spans="1:3" ht="15" customHeight="1">
      <c r="A7" s="45"/>
      <c r="B7" s="43"/>
      <c r="C7" s="22" t="s">
        <v>65</v>
      </c>
    </row>
    <row r="8" spans="1:3" ht="15">
      <c r="A8" s="11"/>
      <c r="B8" s="2"/>
      <c r="C8" s="3"/>
    </row>
    <row r="9" spans="1:3" ht="15">
      <c r="A9" s="11"/>
      <c r="B9" s="32" t="s">
        <v>47</v>
      </c>
      <c r="C9" s="3">
        <f>C11+C16+C18+C22</f>
        <v>5040100</v>
      </c>
    </row>
    <row r="10" spans="1:3" ht="15">
      <c r="A10" s="11"/>
      <c r="B10" s="2"/>
      <c r="C10" s="3"/>
    </row>
    <row r="11" spans="1:3" ht="15">
      <c r="A11" s="11" t="s">
        <v>1</v>
      </c>
      <c r="B11" s="33" t="s">
        <v>58</v>
      </c>
      <c r="C11" s="3">
        <f>ROUND(C13*C14,0)</f>
        <v>3953688</v>
      </c>
    </row>
    <row r="12" spans="1:3" ht="15">
      <c r="A12" s="12"/>
      <c r="B12" s="5"/>
      <c r="C12" s="4"/>
    </row>
    <row r="13" spans="1:3" ht="15">
      <c r="A13" s="12">
        <v>1</v>
      </c>
      <c r="B13" s="6" t="s">
        <v>53</v>
      </c>
      <c r="C13" s="4">
        <v>2056</v>
      </c>
    </row>
    <row r="14" spans="1:3" ht="15">
      <c r="A14" s="12">
        <v>2</v>
      </c>
      <c r="B14" s="5" t="s">
        <v>9</v>
      </c>
      <c r="C14" s="4">
        <v>1923</v>
      </c>
    </row>
    <row r="15" spans="1:3" ht="15">
      <c r="A15" s="11"/>
      <c r="B15" s="7"/>
      <c r="C15" s="4"/>
    </row>
    <row r="16" spans="1:3" ht="41.25">
      <c r="A16" s="11" t="s">
        <v>2</v>
      </c>
      <c r="B16" s="7" t="s">
        <v>48</v>
      </c>
      <c r="C16" s="3">
        <v>87512</v>
      </c>
    </row>
    <row r="17" spans="1:3" ht="15">
      <c r="A17" s="11"/>
      <c r="B17" s="8"/>
      <c r="C17" s="4"/>
    </row>
    <row r="18" spans="1:3" ht="27">
      <c r="A18" s="11" t="s">
        <v>43</v>
      </c>
      <c r="B18" s="7" t="s">
        <v>49</v>
      </c>
      <c r="C18" s="3">
        <f>C19+C20</f>
        <v>929765</v>
      </c>
    </row>
    <row r="19" spans="1:3" ht="15">
      <c r="A19" s="34">
        <v>1</v>
      </c>
      <c r="B19" s="8" t="s">
        <v>50</v>
      </c>
      <c r="C19" s="4">
        <v>414765</v>
      </c>
    </row>
    <row r="20" spans="1:3" ht="15">
      <c r="A20" s="35">
        <v>2</v>
      </c>
      <c r="B20" s="36" t="s">
        <v>51</v>
      </c>
      <c r="C20" s="4">
        <v>515000</v>
      </c>
    </row>
    <row r="21" spans="1:3" ht="12.75">
      <c r="A21" s="18"/>
      <c r="B21" s="18"/>
      <c r="C21" s="18"/>
    </row>
    <row r="22" spans="1:3" ht="15">
      <c r="A22" s="11" t="s">
        <v>3</v>
      </c>
      <c r="B22" s="3" t="s">
        <v>52</v>
      </c>
      <c r="C22" s="3">
        <v>69135</v>
      </c>
    </row>
  </sheetData>
  <sheetProtection/>
  <mergeCells count="5">
    <mergeCell ref="B2:C2"/>
    <mergeCell ref="B3:C3"/>
    <mergeCell ref="B4:C4"/>
    <mergeCell ref="B6:B7"/>
    <mergeCell ref="A6:A7"/>
  </mergeCells>
  <printOptions/>
  <pageMargins left="0.5905511811023623" right="0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zoomScalePageLayoutView="0" workbookViewId="0" topLeftCell="A1">
      <selection activeCell="C23" sqref="C23"/>
    </sheetView>
  </sheetViews>
  <sheetFormatPr defaultColWidth="9.140625" defaultRowHeight="12.75"/>
  <cols>
    <col min="2" max="2" width="72.57421875" style="0" customWidth="1"/>
    <col min="3" max="3" width="28.00390625" style="0" customWidth="1"/>
  </cols>
  <sheetData>
    <row r="1" spans="1:3" ht="13.5">
      <c r="A1" s="15"/>
      <c r="B1" s="14"/>
      <c r="C1" s="16"/>
    </row>
    <row r="2" spans="1:3" ht="13.5">
      <c r="A2" s="15"/>
      <c r="B2" s="41" t="s">
        <v>45</v>
      </c>
      <c r="C2" s="41"/>
    </row>
    <row r="3" spans="1:3" ht="13.5">
      <c r="A3" s="15"/>
      <c r="B3" s="41" t="s">
        <v>22</v>
      </c>
      <c r="C3" s="41"/>
    </row>
    <row r="4" spans="1:3" ht="13.5">
      <c r="A4" s="15"/>
      <c r="B4" s="42" t="s">
        <v>66</v>
      </c>
      <c r="C4" s="42"/>
    </row>
    <row r="5" spans="1:3" ht="13.5">
      <c r="A5" s="15"/>
      <c r="B5" s="17"/>
      <c r="C5" s="17"/>
    </row>
    <row r="6" spans="1:3" ht="15" customHeight="1">
      <c r="A6" s="44"/>
      <c r="B6" s="43" t="s">
        <v>0</v>
      </c>
      <c r="C6" s="21" t="s">
        <v>7</v>
      </c>
    </row>
    <row r="7" spans="1:3" ht="15" customHeight="1">
      <c r="A7" s="45"/>
      <c r="B7" s="43"/>
      <c r="C7" s="22" t="s">
        <v>65</v>
      </c>
    </row>
    <row r="8" spans="1:3" ht="15">
      <c r="A8" s="11"/>
      <c r="B8" s="2"/>
      <c r="C8" s="3"/>
    </row>
    <row r="9" spans="1:3" ht="15">
      <c r="A9" s="11"/>
      <c r="B9" s="32" t="s">
        <v>47</v>
      </c>
      <c r="C9" s="3">
        <f>C11+C16+C18+C22</f>
        <v>7431300</v>
      </c>
    </row>
    <row r="10" spans="1:3" ht="15">
      <c r="A10" s="11"/>
      <c r="B10" s="2"/>
      <c r="C10" s="3"/>
    </row>
    <row r="11" spans="1:3" ht="15">
      <c r="A11" s="11" t="s">
        <v>1</v>
      </c>
      <c r="B11" s="33" t="s">
        <v>58</v>
      </c>
      <c r="C11" s="3">
        <f>ROUND(C13*C14,0)</f>
        <v>6569307</v>
      </c>
    </row>
    <row r="12" spans="1:3" ht="15">
      <c r="A12" s="12"/>
      <c r="B12" s="5"/>
      <c r="C12" s="4"/>
    </row>
    <row r="13" spans="1:3" ht="15">
      <c r="A13" s="12">
        <v>1</v>
      </c>
      <c r="B13" s="6" t="s">
        <v>53</v>
      </c>
      <c r="C13" s="4">
        <v>2337</v>
      </c>
    </row>
    <row r="14" spans="1:3" ht="15">
      <c r="A14" s="12">
        <v>2</v>
      </c>
      <c r="B14" s="5" t="s">
        <v>9</v>
      </c>
      <c r="C14" s="4">
        <v>2811</v>
      </c>
    </row>
    <row r="15" spans="1:3" ht="15">
      <c r="A15" s="11"/>
      <c r="B15" s="7"/>
      <c r="C15" s="4"/>
    </row>
    <row r="16" spans="1:3" ht="41.25">
      <c r="A16" s="11" t="s">
        <v>2</v>
      </c>
      <c r="B16" s="7" t="s">
        <v>48</v>
      </c>
      <c r="C16" s="3">
        <v>145407</v>
      </c>
    </row>
    <row r="17" spans="1:3" ht="15">
      <c r="A17" s="11"/>
      <c r="B17" s="8"/>
      <c r="C17" s="4"/>
    </row>
    <row r="18" spans="1:3" ht="27">
      <c r="A18" s="11" t="s">
        <v>43</v>
      </c>
      <c r="B18" s="7" t="s">
        <v>49</v>
      </c>
      <c r="C18" s="3">
        <f>C19+C20</f>
        <v>657982</v>
      </c>
    </row>
    <row r="19" spans="1:3" ht="15">
      <c r="A19" s="34">
        <v>1</v>
      </c>
      <c r="B19" s="8" t="s">
        <v>50</v>
      </c>
      <c r="C19" s="4">
        <v>329982</v>
      </c>
    </row>
    <row r="20" spans="1:3" ht="15">
      <c r="A20" s="35">
        <v>2</v>
      </c>
      <c r="B20" s="36" t="s">
        <v>51</v>
      </c>
      <c r="C20" s="4">
        <v>328000</v>
      </c>
    </row>
    <row r="21" spans="1:3" ht="12.75">
      <c r="A21" s="18"/>
      <c r="B21" s="18"/>
      <c r="C21" s="18"/>
    </row>
    <row r="22" spans="1:3" ht="15">
      <c r="A22" s="11" t="s">
        <v>3</v>
      </c>
      <c r="B22" s="3" t="s">
        <v>52</v>
      </c>
      <c r="C22" s="3">
        <v>58604</v>
      </c>
    </row>
  </sheetData>
  <sheetProtection/>
  <mergeCells count="5">
    <mergeCell ref="B2:C2"/>
    <mergeCell ref="B3:C3"/>
    <mergeCell ref="B4:C4"/>
    <mergeCell ref="B6:B7"/>
    <mergeCell ref="A6:A7"/>
  </mergeCells>
  <printOptions/>
  <pageMargins left="0.5905511811023623" right="0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zoomScalePageLayoutView="0" workbookViewId="0" topLeftCell="A1">
      <selection activeCell="C25" sqref="C25"/>
    </sheetView>
  </sheetViews>
  <sheetFormatPr defaultColWidth="9.140625" defaultRowHeight="12.75"/>
  <cols>
    <col min="2" max="2" width="72.57421875" style="0" customWidth="1"/>
    <col min="3" max="3" width="28.00390625" style="0" customWidth="1"/>
  </cols>
  <sheetData>
    <row r="1" spans="1:3" ht="13.5">
      <c r="A1" s="15"/>
      <c r="B1" s="14"/>
      <c r="C1" s="16"/>
    </row>
    <row r="2" spans="1:3" ht="13.5">
      <c r="A2" s="15"/>
      <c r="B2" s="41" t="s">
        <v>45</v>
      </c>
      <c r="C2" s="41"/>
    </row>
    <row r="3" spans="1:3" ht="13.5">
      <c r="A3" s="15"/>
      <c r="B3" s="41" t="s">
        <v>23</v>
      </c>
      <c r="C3" s="41"/>
    </row>
    <row r="4" spans="1:3" ht="13.5">
      <c r="A4" s="15"/>
      <c r="B4" s="42" t="s">
        <v>66</v>
      </c>
      <c r="C4" s="42"/>
    </row>
    <row r="5" spans="1:3" ht="13.5">
      <c r="A5" s="15"/>
      <c r="B5" s="17"/>
      <c r="C5" s="17"/>
    </row>
    <row r="6" spans="1:3" ht="15" customHeight="1">
      <c r="A6" s="44"/>
      <c r="B6" s="43" t="s">
        <v>0</v>
      </c>
      <c r="C6" s="21" t="s">
        <v>7</v>
      </c>
    </row>
    <row r="7" spans="1:3" ht="15" customHeight="1">
      <c r="A7" s="45"/>
      <c r="B7" s="43"/>
      <c r="C7" s="22" t="s">
        <v>65</v>
      </c>
    </row>
    <row r="8" spans="1:3" ht="15">
      <c r="A8" s="11"/>
      <c r="B8" s="2"/>
      <c r="C8" s="3"/>
    </row>
    <row r="9" spans="1:3" ht="15">
      <c r="A9" s="11"/>
      <c r="B9" s="32" t="s">
        <v>47</v>
      </c>
      <c r="C9" s="3">
        <f>C11+C16+C18+C22+C24</f>
        <v>6882400</v>
      </c>
    </row>
    <row r="10" spans="1:3" ht="15">
      <c r="A10" s="11"/>
      <c r="B10" s="2"/>
      <c r="C10" s="3"/>
    </row>
    <row r="11" spans="1:3" ht="15">
      <c r="A11" s="11" t="s">
        <v>1</v>
      </c>
      <c r="B11" s="33" t="s">
        <v>58</v>
      </c>
      <c r="C11" s="3">
        <f>ROUND(C13*C14,0)</f>
        <v>5251212</v>
      </c>
    </row>
    <row r="12" spans="1:3" ht="15">
      <c r="A12" s="12"/>
      <c r="B12" s="5"/>
      <c r="C12" s="4"/>
    </row>
    <row r="13" spans="1:3" ht="15">
      <c r="A13" s="12">
        <v>1</v>
      </c>
      <c r="B13" s="6" t="s">
        <v>53</v>
      </c>
      <c r="C13" s="4">
        <v>2199</v>
      </c>
    </row>
    <row r="14" spans="1:3" ht="15">
      <c r="A14" s="12">
        <v>2</v>
      </c>
      <c r="B14" s="5" t="s">
        <v>9</v>
      </c>
      <c r="C14" s="4">
        <v>2388</v>
      </c>
    </row>
    <row r="15" spans="1:3" ht="15">
      <c r="A15" s="11"/>
      <c r="B15" s="7"/>
      <c r="C15" s="4"/>
    </row>
    <row r="16" spans="1:3" ht="41.25">
      <c r="A16" s="11" t="s">
        <v>2</v>
      </c>
      <c r="B16" s="7" t="s">
        <v>48</v>
      </c>
      <c r="C16" s="3">
        <v>227991</v>
      </c>
    </row>
    <row r="17" spans="1:3" ht="15">
      <c r="A17" s="11"/>
      <c r="B17" s="8"/>
      <c r="C17" s="4"/>
    </row>
    <row r="18" spans="1:3" ht="27">
      <c r="A18" s="11" t="s">
        <v>43</v>
      </c>
      <c r="B18" s="7" t="s">
        <v>49</v>
      </c>
      <c r="C18" s="3">
        <f>C19+C20</f>
        <v>1000741</v>
      </c>
    </row>
    <row r="19" spans="1:3" ht="15">
      <c r="A19" s="34">
        <v>1</v>
      </c>
      <c r="B19" s="8" t="s">
        <v>50</v>
      </c>
      <c r="C19" s="4">
        <v>700741</v>
      </c>
    </row>
    <row r="20" spans="1:3" ht="15">
      <c r="A20" s="35">
        <v>2</v>
      </c>
      <c r="B20" s="36" t="s">
        <v>51</v>
      </c>
      <c r="C20" s="4">
        <v>300000</v>
      </c>
    </row>
    <row r="21" spans="1:3" ht="12.75">
      <c r="A21" s="18"/>
      <c r="B21" s="18"/>
      <c r="C21" s="18"/>
    </row>
    <row r="22" spans="1:3" ht="15">
      <c r="A22" s="11" t="s">
        <v>3</v>
      </c>
      <c r="B22" s="3" t="s">
        <v>52</v>
      </c>
      <c r="C22" s="3">
        <v>114210</v>
      </c>
    </row>
    <row r="23" spans="1:3" ht="12.75">
      <c r="A23" s="18"/>
      <c r="B23" s="18"/>
      <c r="C23" s="18"/>
    </row>
    <row r="24" spans="1:3" ht="15">
      <c r="A24" s="10" t="s">
        <v>4</v>
      </c>
      <c r="B24" s="1" t="s">
        <v>54</v>
      </c>
      <c r="C24" s="39">
        <v>288246</v>
      </c>
    </row>
  </sheetData>
  <sheetProtection/>
  <mergeCells count="5">
    <mergeCell ref="B2:C2"/>
    <mergeCell ref="B3:C3"/>
    <mergeCell ref="B4:C4"/>
    <mergeCell ref="B6:B7"/>
    <mergeCell ref="A6:A7"/>
  </mergeCells>
  <printOptions/>
  <pageMargins left="0.5905511811023623" right="0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zoomScalePageLayoutView="0" workbookViewId="0" topLeftCell="A1">
      <selection activeCell="C23" sqref="C23"/>
    </sheetView>
  </sheetViews>
  <sheetFormatPr defaultColWidth="9.140625" defaultRowHeight="12.75"/>
  <cols>
    <col min="2" max="2" width="72.57421875" style="0" customWidth="1"/>
    <col min="3" max="3" width="28.00390625" style="0" customWidth="1"/>
  </cols>
  <sheetData>
    <row r="1" spans="1:3" ht="13.5">
      <c r="A1" s="15"/>
      <c r="B1" s="14"/>
      <c r="C1" s="16"/>
    </row>
    <row r="2" spans="1:3" ht="13.5">
      <c r="A2" s="15"/>
      <c r="B2" s="41" t="s">
        <v>45</v>
      </c>
      <c r="C2" s="41"/>
    </row>
    <row r="3" spans="1:3" ht="13.5">
      <c r="A3" s="15"/>
      <c r="B3" s="41" t="s">
        <v>24</v>
      </c>
      <c r="C3" s="41"/>
    </row>
    <row r="4" spans="1:3" ht="13.5">
      <c r="A4" s="15"/>
      <c r="B4" s="42" t="s">
        <v>66</v>
      </c>
      <c r="C4" s="42"/>
    </row>
    <row r="5" spans="1:3" ht="13.5">
      <c r="A5" s="15"/>
      <c r="B5" s="17"/>
      <c r="C5" s="17"/>
    </row>
    <row r="6" spans="1:3" ht="15" customHeight="1">
      <c r="A6" s="44"/>
      <c r="B6" s="43" t="s">
        <v>0</v>
      </c>
      <c r="C6" s="21" t="s">
        <v>7</v>
      </c>
    </row>
    <row r="7" spans="1:3" ht="15" customHeight="1">
      <c r="A7" s="45"/>
      <c r="B7" s="43"/>
      <c r="C7" s="22" t="s">
        <v>65</v>
      </c>
    </row>
    <row r="8" spans="1:3" ht="15">
      <c r="A8" s="11"/>
      <c r="B8" s="2"/>
      <c r="C8" s="3"/>
    </row>
    <row r="9" spans="1:3" ht="15">
      <c r="A9" s="11"/>
      <c r="B9" s="32" t="s">
        <v>47</v>
      </c>
      <c r="C9" s="3">
        <f>C11+C16+C18+C22</f>
        <v>6361600</v>
      </c>
    </row>
    <row r="10" spans="1:3" ht="15">
      <c r="A10" s="11"/>
      <c r="B10" s="2"/>
      <c r="C10" s="3"/>
    </row>
    <row r="11" spans="1:3" ht="15">
      <c r="A11" s="11" t="s">
        <v>1</v>
      </c>
      <c r="B11" s="33" t="s">
        <v>58</v>
      </c>
      <c r="C11" s="3">
        <f>ROUND(C13*C14,0)</f>
        <v>5246892</v>
      </c>
    </row>
    <row r="12" spans="1:3" ht="15">
      <c r="A12" s="12"/>
      <c r="B12" s="5"/>
      <c r="C12" s="4"/>
    </row>
    <row r="13" spans="1:3" ht="15">
      <c r="A13" s="12">
        <v>1</v>
      </c>
      <c r="B13" s="6" t="s">
        <v>53</v>
      </c>
      <c r="C13" s="4">
        <v>2961</v>
      </c>
    </row>
    <row r="14" spans="1:3" ht="15">
      <c r="A14" s="12">
        <v>2</v>
      </c>
      <c r="B14" s="5" t="s">
        <v>9</v>
      </c>
      <c r="C14" s="4">
        <v>1772</v>
      </c>
    </row>
    <row r="15" spans="1:3" ht="15">
      <c r="A15" s="11"/>
      <c r="B15" s="7"/>
      <c r="C15" s="4"/>
    </row>
    <row r="16" spans="1:3" ht="41.25">
      <c r="A16" s="11" t="s">
        <v>2</v>
      </c>
      <c r="B16" s="7" t="s">
        <v>48</v>
      </c>
      <c r="C16" s="3">
        <v>116136</v>
      </c>
    </row>
    <row r="17" spans="1:3" ht="15">
      <c r="A17" s="11"/>
      <c r="B17" s="8"/>
      <c r="C17" s="4"/>
    </row>
    <row r="18" spans="1:3" ht="27">
      <c r="A18" s="11" t="s">
        <v>43</v>
      </c>
      <c r="B18" s="7" t="s">
        <v>49</v>
      </c>
      <c r="C18" s="3">
        <f>C19+C20</f>
        <v>923881</v>
      </c>
    </row>
    <row r="19" spans="1:3" ht="15">
      <c r="A19" s="34">
        <v>1</v>
      </c>
      <c r="B19" s="8" t="s">
        <v>50</v>
      </c>
      <c r="C19" s="4">
        <v>493881</v>
      </c>
    </row>
    <row r="20" spans="1:3" ht="15">
      <c r="A20" s="35">
        <v>2</v>
      </c>
      <c r="B20" s="36" t="s">
        <v>51</v>
      </c>
      <c r="C20" s="4">
        <v>430000</v>
      </c>
    </row>
    <row r="21" spans="1:3" ht="12.75">
      <c r="A21" s="18"/>
      <c r="B21" s="18"/>
      <c r="C21" s="18"/>
    </row>
    <row r="22" spans="1:3" ht="15">
      <c r="A22" s="11" t="s">
        <v>3</v>
      </c>
      <c r="B22" s="3" t="s">
        <v>52</v>
      </c>
      <c r="C22" s="3">
        <v>74691</v>
      </c>
    </row>
  </sheetData>
  <sheetProtection/>
  <mergeCells count="5">
    <mergeCell ref="B2:C2"/>
    <mergeCell ref="B3:C3"/>
    <mergeCell ref="B4:C4"/>
    <mergeCell ref="B6:B7"/>
    <mergeCell ref="A6:A7"/>
  </mergeCells>
  <printOptions/>
  <pageMargins left="0.5905511811023623" right="0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zoomScalePageLayoutView="0" workbookViewId="0" topLeftCell="A1">
      <selection activeCell="C22" sqref="C22"/>
    </sheetView>
  </sheetViews>
  <sheetFormatPr defaultColWidth="9.140625" defaultRowHeight="12.75"/>
  <cols>
    <col min="2" max="2" width="72.57421875" style="0" customWidth="1"/>
    <col min="3" max="3" width="28.00390625" style="0" customWidth="1"/>
  </cols>
  <sheetData>
    <row r="1" spans="1:3" ht="13.5">
      <c r="A1" s="15"/>
      <c r="B1" s="14"/>
      <c r="C1" s="16"/>
    </row>
    <row r="2" spans="1:3" ht="13.5">
      <c r="A2" s="15"/>
      <c r="B2" s="41" t="s">
        <v>45</v>
      </c>
      <c r="C2" s="41"/>
    </row>
    <row r="3" spans="1:3" ht="13.5">
      <c r="A3" s="15"/>
      <c r="B3" s="41" t="s">
        <v>25</v>
      </c>
      <c r="C3" s="41"/>
    </row>
    <row r="4" spans="1:3" ht="13.5">
      <c r="A4" s="15"/>
      <c r="B4" s="42" t="s">
        <v>66</v>
      </c>
      <c r="C4" s="42"/>
    </row>
    <row r="5" spans="1:3" ht="13.5">
      <c r="A5" s="15"/>
      <c r="B5" s="17"/>
      <c r="C5" s="17"/>
    </row>
    <row r="6" spans="1:3" ht="15" customHeight="1">
      <c r="A6" s="44"/>
      <c r="B6" s="43" t="s">
        <v>0</v>
      </c>
      <c r="C6" s="21" t="s">
        <v>7</v>
      </c>
    </row>
    <row r="7" spans="1:3" ht="15" customHeight="1">
      <c r="A7" s="45"/>
      <c r="B7" s="43"/>
      <c r="C7" s="22" t="s">
        <v>65</v>
      </c>
    </row>
    <row r="8" spans="1:3" ht="15">
      <c r="A8" s="11"/>
      <c r="B8" s="2"/>
      <c r="C8" s="3"/>
    </row>
    <row r="9" spans="1:3" ht="15">
      <c r="A9" s="11"/>
      <c r="B9" s="32" t="s">
        <v>47</v>
      </c>
      <c r="C9" s="3">
        <f>C11+C16+C18+C22</f>
        <v>7892700</v>
      </c>
    </row>
    <row r="10" spans="1:3" ht="15">
      <c r="A10" s="11"/>
      <c r="B10" s="2"/>
      <c r="C10" s="3"/>
    </row>
    <row r="11" spans="1:3" ht="15">
      <c r="A11" s="11" t="s">
        <v>1</v>
      </c>
      <c r="B11" s="33" t="s">
        <v>58</v>
      </c>
      <c r="C11" s="3">
        <f>ROUND(C13*C14,0)</f>
        <v>6917665</v>
      </c>
    </row>
    <row r="12" spans="1:3" ht="15">
      <c r="A12" s="12"/>
      <c r="B12" s="5"/>
      <c r="C12" s="4"/>
    </row>
    <row r="13" spans="1:3" ht="15">
      <c r="A13" s="12">
        <v>1</v>
      </c>
      <c r="B13" s="6" t="s">
        <v>53</v>
      </c>
      <c r="C13" s="4">
        <v>2423</v>
      </c>
    </row>
    <row r="14" spans="1:3" ht="15">
      <c r="A14" s="12">
        <v>2</v>
      </c>
      <c r="B14" s="5" t="s">
        <v>9</v>
      </c>
      <c r="C14" s="4">
        <v>2855</v>
      </c>
    </row>
    <row r="15" spans="1:3" ht="15">
      <c r="A15" s="11"/>
      <c r="B15" s="7"/>
      <c r="C15" s="4"/>
    </row>
    <row r="16" spans="1:3" ht="41.25">
      <c r="A16" s="11" t="s">
        <v>2</v>
      </c>
      <c r="B16" s="7" t="s">
        <v>48</v>
      </c>
      <c r="C16" s="3">
        <v>230699</v>
      </c>
    </row>
    <row r="17" spans="1:3" ht="15">
      <c r="A17" s="11"/>
      <c r="B17" s="8"/>
      <c r="C17" s="4"/>
    </row>
    <row r="18" spans="1:3" ht="27">
      <c r="A18" s="11" t="s">
        <v>43</v>
      </c>
      <c r="B18" s="7" t="s">
        <v>49</v>
      </c>
      <c r="C18" s="3">
        <f>C19+C20</f>
        <v>369321</v>
      </c>
    </row>
    <row r="19" spans="1:3" ht="15">
      <c r="A19" s="34">
        <v>1</v>
      </c>
      <c r="B19" s="8" t="s">
        <v>50</v>
      </c>
      <c r="C19" s="4">
        <v>369321</v>
      </c>
    </row>
    <row r="20" spans="1:3" ht="15">
      <c r="A20" s="35">
        <v>2</v>
      </c>
      <c r="B20" s="36" t="s">
        <v>51</v>
      </c>
      <c r="C20" s="4"/>
    </row>
    <row r="21" spans="1:3" ht="12.75">
      <c r="A21" s="18"/>
      <c r="B21" s="18"/>
      <c r="C21" s="18"/>
    </row>
    <row r="22" spans="1:3" ht="15">
      <c r="A22" s="11" t="s">
        <v>3</v>
      </c>
      <c r="B22" s="3" t="s">
        <v>52</v>
      </c>
      <c r="C22" s="3">
        <v>375015</v>
      </c>
    </row>
  </sheetData>
  <sheetProtection/>
  <mergeCells count="5">
    <mergeCell ref="B2:C2"/>
    <mergeCell ref="B3:C3"/>
    <mergeCell ref="B4:C4"/>
    <mergeCell ref="B6:B7"/>
    <mergeCell ref="A6:A7"/>
  </mergeCells>
  <printOptions/>
  <pageMargins left="0.5905511811023623" right="0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zoomScalePageLayoutView="0" workbookViewId="0" topLeftCell="A1">
      <selection activeCell="C23" sqref="C23"/>
    </sheetView>
  </sheetViews>
  <sheetFormatPr defaultColWidth="9.140625" defaultRowHeight="12.75"/>
  <cols>
    <col min="2" max="2" width="72.57421875" style="0" customWidth="1"/>
    <col min="3" max="3" width="28.00390625" style="0" customWidth="1"/>
  </cols>
  <sheetData>
    <row r="1" spans="1:3" ht="13.5">
      <c r="A1" s="15"/>
      <c r="B1" s="14"/>
      <c r="C1" s="16"/>
    </row>
    <row r="2" spans="1:3" ht="13.5">
      <c r="A2" s="15"/>
      <c r="B2" s="41" t="s">
        <v>45</v>
      </c>
      <c r="C2" s="41"/>
    </row>
    <row r="3" spans="1:3" ht="13.5">
      <c r="A3" s="15"/>
      <c r="B3" s="41" t="s">
        <v>26</v>
      </c>
      <c r="C3" s="41"/>
    </row>
    <row r="4" spans="1:3" ht="13.5">
      <c r="A4" s="15"/>
      <c r="B4" s="42" t="s">
        <v>66</v>
      </c>
      <c r="C4" s="42"/>
    </row>
    <row r="5" spans="1:3" ht="13.5">
      <c r="A5" s="15"/>
      <c r="B5" s="17"/>
      <c r="C5" s="17"/>
    </row>
    <row r="6" spans="1:3" ht="15" customHeight="1">
      <c r="A6" s="44"/>
      <c r="B6" s="43" t="s">
        <v>0</v>
      </c>
      <c r="C6" s="21" t="s">
        <v>7</v>
      </c>
    </row>
    <row r="7" spans="1:3" ht="15" customHeight="1">
      <c r="A7" s="45"/>
      <c r="B7" s="43"/>
      <c r="C7" s="22" t="s">
        <v>65</v>
      </c>
    </row>
    <row r="8" spans="1:3" ht="15">
      <c r="A8" s="11"/>
      <c r="B8" s="2"/>
      <c r="C8" s="3"/>
    </row>
    <row r="9" spans="1:3" ht="15">
      <c r="A9" s="11"/>
      <c r="B9" s="32" t="s">
        <v>47</v>
      </c>
      <c r="C9" s="3">
        <f>C11+C16+C18+C22</f>
        <v>19046600</v>
      </c>
    </row>
    <row r="10" spans="1:3" ht="15">
      <c r="A10" s="11"/>
      <c r="B10" s="2"/>
      <c r="C10" s="3"/>
    </row>
    <row r="11" spans="1:3" ht="15">
      <c r="A11" s="11" t="s">
        <v>1</v>
      </c>
      <c r="B11" s="33" t="s">
        <v>58</v>
      </c>
      <c r="C11" s="3">
        <f>ROUND(C13*C14,0)</f>
        <v>17502565</v>
      </c>
    </row>
    <row r="12" spans="1:3" ht="15">
      <c r="A12" s="12"/>
      <c r="B12" s="5"/>
      <c r="C12" s="4"/>
    </row>
    <row r="13" spans="1:3" ht="15">
      <c r="A13" s="12">
        <v>1</v>
      </c>
      <c r="B13" s="6" t="s">
        <v>53</v>
      </c>
      <c r="C13" s="4">
        <v>5245</v>
      </c>
    </row>
    <row r="14" spans="1:3" ht="15">
      <c r="A14" s="12">
        <v>2</v>
      </c>
      <c r="B14" s="5" t="s">
        <v>9</v>
      </c>
      <c r="C14" s="4">
        <v>3337</v>
      </c>
    </row>
    <row r="15" spans="1:3" ht="15">
      <c r="A15" s="11"/>
      <c r="B15" s="7"/>
      <c r="C15" s="4"/>
    </row>
    <row r="16" spans="1:3" ht="41.25">
      <c r="A16" s="11" t="s">
        <v>2</v>
      </c>
      <c r="B16" s="7" t="s">
        <v>48</v>
      </c>
      <c r="C16" s="3">
        <v>467413</v>
      </c>
    </row>
    <row r="17" spans="1:3" ht="15">
      <c r="A17" s="11"/>
      <c r="B17" s="8"/>
      <c r="C17" s="4"/>
    </row>
    <row r="18" spans="1:3" ht="27">
      <c r="A18" s="11" t="s">
        <v>43</v>
      </c>
      <c r="B18" s="7" t="s">
        <v>49</v>
      </c>
      <c r="C18" s="3">
        <f>C19+C20</f>
        <v>842728</v>
      </c>
    </row>
    <row r="19" spans="1:3" ht="15">
      <c r="A19" s="34">
        <v>1</v>
      </c>
      <c r="B19" s="8" t="s">
        <v>50</v>
      </c>
      <c r="C19" s="4">
        <v>739228</v>
      </c>
    </row>
    <row r="20" spans="1:3" ht="15">
      <c r="A20" s="35">
        <v>2</v>
      </c>
      <c r="B20" s="36" t="s">
        <v>51</v>
      </c>
      <c r="C20" s="4">
        <v>103500</v>
      </c>
    </row>
    <row r="21" spans="1:3" ht="12.75">
      <c r="A21" s="18"/>
      <c r="B21" s="18"/>
      <c r="C21" s="18"/>
    </row>
    <row r="22" spans="1:3" ht="15">
      <c r="A22" s="11" t="s">
        <v>3</v>
      </c>
      <c r="B22" s="3" t="s">
        <v>52</v>
      </c>
      <c r="C22" s="3">
        <v>233894</v>
      </c>
    </row>
  </sheetData>
  <sheetProtection/>
  <mergeCells count="5">
    <mergeCell ref="B2:C2"/>
    <mergeCell ref="B3:C3"/>
    <mergeCell ref="B4:C4"/>
    <mergeCell ref="B6:B7"/>
    <mergeCell ref="A6:A7"/>
  </mergeCells>
  <printOptions/>
  <pageMargins left="0.5905511811023623" right="0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zoomScalePageLayoutView="0" workbookViewId="0" topLeftCell="A1">
      <selection activeCell="C23" sqref="C23"/>
    </sheetView>
  </sheetViews>
  <sheetFormatPr defaultColWidth="9.140625" defaultRowHeight="12.75"/>
  <cols>
    <col min="2" max="2" width="72.57421875" style="0" customWidth="1"/>
    <col min="3" max="3" width="28.00390625" style="0" customWidth="1"/>
  </cols>
  <sheetData>
    <row r="1" spans="1:3" ht="13.5">
      <c r="A1" s="15"/>
      <c r="B1" s="14"/>
      <c r="C1" s="16"/>
    </row>
    <row r="2" spans="1:3" ht="13.5">
      <c r="A2" s="15"/>
      <c r="B2" s="41" t="s">
        <v>45</v>
      </c>
      <c r="C2" s="41"/>
    </row>
    <row r="3" spans="1:3" ht="13.5">
      <c r="A3" s="15"/>
      <c r="B3" s="41" t="s">
        <v>27</v>
      </c>
      <c r="C3" s="41"/>
    </row>
    <row r="4" spans="1:3" ht="13.5">
      <c r="A4" s="15"/>
      <c r="B4" s="42" t="s">
        <v>66</v>
      </c>
      <c r="C4" s="42"/>
    </row>
    <row r="5" spans="1:3" ht="13.5">
      <c r="A5" s="15"/>
      <c r="B5" s="17"/>
      <c r="C5" s="17"/>
    </row>
    <row r="6" spans="1:3" ht="15" customHeight="1">
      <c r="A6" s="44"/>
      <c r="B6" s="43" t="s">
        <v>0</v>
      </c>
      <c r="C6" s="21" t="s">
        <v>7</v>
      </c>
    </row>
    <row r="7" spans="1:3" ht="15" customHeight="1">
      <c r="A7" s="45"/>
      <c r="B7" s="43"/>
      <c r="C7" s="22" t="s">
        <v>65</v>
      </c>
    </row>
    <row r="8" spans="1:3" ht="15">
      <c r="A8" s="11"/>
      <c r="B8" s="2"/>
      <c r="C8" s="3"/>
    </row>
    <row r="9" spans="1:3" ht="15">
      <c r="A9" s="11"/>
      <c r="B9" s="32" t="s">
        <v>47</v>
      </c>
      <c r="C9" s="3">
        <f>C11+C16+C18+C22</f>
        <v>36887800</v>
      </c>
    </row>
    <row r="10" spans="1:3" ht="15">
      <c r="A10" s="11"/>
      <c r="B10" s="2"/>
      <c r="C10" s="3"/>
    </row>
    <row r="11" spans="1:3" ht="15">
      <c r="A11" s="11" t="s">
        <v>1</v>
      </c>
      <c r="B11" s="33" t="s">
        <v>58</v>
      </c>
      <c r="C11" s="3">
        <f>ROUND(C13*C14,0)</f>
        <v>33593872</v>
      </c>
    </row>
    <row r="12" spans="1:3" ht="15">
      <c r="A12" s="12"/>
      <c r="B12" s="5"/>
      <c r="C12" s="4"/>
    </row>
    <row r="13" spans="1:3" ht="15">
      <c r="A13" s="12">
        <v>1</v>
      </c>
      <c r="B13" s="6" t="s">
        <v>53</v>
      </c>
      <c r="C13" s="4">
        <v>5629</v>
      </c>
    </row>
    <row r="14" spans="1:3" ht="15">
      <c r="A14" s="12">
        <v>2</v>
      </c>
      <c r="B14" s="5" t="s">
        <v>9</v>
      </c>
      <c r="C14" s="4">
        <v>5968</v>
      </c>
    </row>
    <row r="15" spans="1:3" ht="15">
      <c r="A15" s="11"/>
      <c r="B15" s="7"/>
      <c r="C15" s="4"/>
    </row>
    <row r="16" spans="1:3" ht="41.25">
      <c r="A16" s="11" t="s">
        <v>2</v>
      </c>
      <c r="B16" s="7" t="s">
        <v>48</v>
      </c>
      <c r="C16" s="3">
        <v>966892</v>
      </c>
    </row>
    <row r="17" spans="1:3" ht="15">
      <c r="A17" s="11"/>
      <c r="B17" s="8"/>
      <c r="C17" s="4"/>
    </row>
    <row r="18" spans="1:3" ht="27">
      <c r="A18" s="11" t="s">
        <v>43</v>
      </c>
      <c r="B18" s="7" t="s">
        <v>49</v>
      </c>
      <c r="C18" s="3">
        <f>C19+C20</f>
        <v>2227003</v>
      </c>
    </row>
    <row r="19" spans="1:3" ht="15">
      <c r="A19" s="34">
        <v>1</v>
      </c>
      <c r="B19" s="8" t="s">
        <v>50</v>
      </c>
      <c r="C19" s="4">
        <v>1524503</v>
      </c>
    </row>
    <row r="20" spans="1:3" ht="15">
      <c r="A20" s="35">
        <v>2</v>
      </c>
      <c r="B20" s="36" t="s">
        <v>51</v>
      </c>
      <c r="C20" s="4">
        <v>702500</v>
      </c>
    </row>
    <row r="21" spans="1:3" ht="12.75">
      <c r="A21" s="18"/>
      <c r="B21" s="18"/>
      <c r="C21" s="18"/>
    </row>
    <row r="22" spans="1:3" ht="15">
      <c r="A22" s="11" t="s">
        <v>3</v>
      </c>
      <c r="B22" s="3" t="s">
        <v>52</v>
      </c>
      <c r="C22" s="3">
        <v>100033</v>
      </c>
    </row>
  </sheetData>
  <sheetProtection/>
  <mergeCells count="5">
    <mergeCell ref="B2:C2"/>
    <mergeCell ref="B3:C3"/>
    <mergeCell ref="B4:C4"/>
    <mergeCell ref="B6:B7"/>
    <mergeCell ref="A6:A7"/>
  </mergeCells>
  <printOptions/>
  <pageMargins left="0.5905511811023623" right="0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workbookViewId="0" topLeftCell="A1">
      <selection activeCell="C22" sqref="C22"/>
    </sheetView>
  </sheetViews>
  <sheetFormatPr defaultColWidth="9.140625" defaultRowHeight="12.75"/>
  <cols>
    <col min="2" max="2" width="72.57421875" style="0" customWidth="1"/>
    <col min="3" max="3" width="28.00390625" style="0" customWidth="1"/>
  </cols>
  <sheetData>
    <row r="1" spans="1:3" ht="13.5">
      <c r="A1" s="15"/>
      <c r="B1" s="14"/>
      <c r="C1" s="16"/>
    </row>
    <row r="2" spans="1:3" ht="13.5">
      <c r="A2" s="15"/>
      <c r="B2" s="41" t="s">
        <v>45</v>
      </c>
      <c r="C2" s="41"/>
    </row>
    <row r="3" spans="1:3" ht="13.5">
      <c r="A3" s="15"/>
      <c r="B3" s="41" t="s">
        <v>28</v>
      </c>
      <c r="C3" s="41"/>
    </row>
    <row r="4" spans="1:3" ht="13.5">
      <c r="A4" s="15"/>
      <c r="B4" s="42" t="s">
        <v>66</v>
      </c>
      <c r="C4" s="42"/>
    </row>
    <row r="5" spans="1:3" ht="13.5">
      <c r="A5" s="15"/>
      <c r="B5" s="17"/>
      <c r="C5" s="17"/>
    </row>
    <row r="6" spans="1:3" ht="15" customHeight="1">
      <c r="A6" s="44"/>
      <c r="B6" s="43" t="s">
        <v>0</v>
      </c>
      <c r="C6" s="21" t="s">
        <v>7</v>
      </c>
    </row>
    <row r="7" spans="1:3" ht="15" customHeight="1">
      <c r="A7" s="45"/>
      <c r="B7" s="43"/>
      <c r="C7" s="22" t="s">
        <v>65</v>
      </c>
    </row>
    <row r="8" spans="1:3" ht="15">
      <c r="A8" s="11"/>
      <c r="B8" s="2"/>
      <c r="C8" s="3"/>
    </row>
    <row r="9" spans="1:3" ht="15">
      <c r="A9" s="11"/>
      <c r="B9" s="32" t="s">
        <v>47</v>
      </c>
      <c r="C9" s="3">
        <f>C11+C16+C18+C22</f>
        <v>20123600</v>
      </c>
    </row>
    <row r="10" spans="1:3" ht="15">
      <c r="A10" s="11"/>
      <c r="B10" s="2"/>
      <c r="C10" s="3"/>
    </row>
    <row r="11" spans="1:3" ht="15">
      <c r="A11" s="11" t="s">
        <v>1</v>
      </c>
      <c r="B11" s="33" t="s">
        <v>58</v>
      </c>
      <c r="C11" s="3">
        <f>ROUND(C13*C14,0)</f>
        <v>17774163</v>
      </c>
    </row>
    <row r="12" spans="1:3" ht="15">
      <c r="A12" s="12"/>
      <c r="B12" s="5"/>
      <c r="C12" s="4"/>
    </row>
    <row r="13" spans="1:3" ht="15">
      <c r="A13" s="12">
        <v>1</v>
      </c>
      <c r="B13" s="6" t="s">
        <v>53</v>
      </c>
      <c r="C13" s="4">
        <v>3043</v>
      </c>
    </row>
    <row r="14" spans="1:3" ht="15">
      <c r="A14" s="12">
        <v>2</v>
      </c>
      <c r="B14" s="5" t="s">
        <v>9</v>
      </c>
      <c r="C14" s="4">
        <v>5841</v>
      </c>
    </row>
    <row r="15" spans="1:3" ht="15">
      <c r="A15" s="11"/>
      <c r="B15" s="7"/>
      <c r="C15" s="4"/>
    </row>
    <row r="16" spans="1:3" ht="41.25">
      <c r="A16" s="11" t="s">
        <v>2</v>
      </c>
      <c r="B16" s="7" t="s">
        <v>48</v>
      </c>
      <c r="C16" s="3">
        <v>393419</v>
      </c>
    </row>
    <row r="17" spans="1:3" ht="15">
      <c r="A17" s="11"/>
      <c r="B17" s="8"/>
      <c r="C17" s="4"/>
    </row>
    <row r="18" spans="1:3" ht="27">
      <c r="A18" s="11" t="s">
        <v>43</v>
      </c>
      <c r="B18" s="7" t="s">
        <v>49</v>
      </c>
      <c r="C18" s="3">
        <f>C19+C20</f>
        <v>1456025</v>
      </c>
    </row>
    <row r="19" spans="1:3" ht="15">
      <c r="A19" s="34">
        <v>1</v>
      </c>
      <c r="B19" s="8" t="s">
        <v>50</v>
      </c>
      <c r="C19" s="4">
        <v>622025</v>
      </c>
    </row>
    <row r="20" spans="1:3" ht="15">
      <c r="A20" s="35">
        <v>2</v>
      </c>
      <c r="B20" s="36" t="s">
        <v>51</v>
      </c>
      <c r="C20" s="4">
        <v>834000</v>
      </c>
    </row>
    <row r="21" spans="1:3" ht="12.75">
      <c r="A21" s="18"/>
      <c r="B21" s="18"/>
      <c r="C21" s="18"/>
    </row>
    <row r="22" spans="1:3" ht="15">
      <c r="A22" s="11" t="s">
        <v>3</v>
      </c>
      <c r="B22" s="3" t="s">
        <v>52</v>
      </c>
      <c r="C22" s="3">
        <v>499993</v>
      </c>
    </row>
  </sheetData>
  <sheetProtection/>
  <mergeCells count="5">
    <mergeCell ref="B2:C2"/>
    <mergeCell ref="B3:C3"/>
    <mergeCell ref="B4:C4"/>
    <mergeCell ref="B6:B7"/>
    <mergeCell ref="A6:A7"/>
  </mergeCells>
  <printOptions/>
  <pageMargins left="0.5905511811023623" right="0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zoomScalePageLayoutView="0" workbookViewId="0" topLeftCell="A1">
      <selection activeCell="C23" sqref="C23"/>
    </sheetView>
  </sheetViews>
  <sheetFormatPr defaultColWidth="9.140625" defaultRowHeight="12.75"/>
  <cols>
    <col min="2" max="2" width="72.57421875" style="0" customWidth="1"/>
    <col min="3" max="3" width="28.00390625" style="0" customWidth="1"/>
  </cols>
  <sheetData>
    <row r="1" spans="1:3" ht="13.5">
      <c r="A1" s="15"/>
      <c r="B1" s="14"/>
      <c r="C1" s="16"/>
    </row>
    <row r="2" spans="1:3" ht="13.5">
      <c r="A2" s="15"/>
      <c r="B2" s="41" t="s">
        <v>45</v>
      </c>
      <c r="C2" s="41"/>
    </row>
    <row r="3" spans="1:3" ht="13.5">
      <c r="A3" s="15"/>
      <c r="B3" s="41" t="s">
        <v>11</v>
      </c>
      <c r="C3" s="41"/>
    </row>
    <row r="4" spans="1:3" ht="13.5">
      <c r="A4" s="15"/>
      <c r="B4" s="42" t="s">
        <v>66</v>
      </c>
      <c r="C4" s="42"/>
    </row>
    <row r="5" spans="1:3" ht="13.5">
      <c r="A5" s="15"/>
      <c r="B5" s="17"/>
      <c r="C5" s="17"/>
    </row>
    <row r="6" spans="1:3" ht="13.5">
      <c r="A6" s="44"/>
      <c r="B6" s="43" t="s">
        <v>0</v>
      </c>
      <c r="C6" s="21" t="s">
        <v>7</v>
      </c>
    </row>
    <row r="7" spans="1:3" ht="13.5">
      <c r="A7" s="45"/>
      <c r="B7" s="43"/>
      <c r="C7" s="22" t="s">
        <v>65</v>
      </c>
    </row>
    <row r="8" spans="1:3" ht="15">
      <c r="A8" s="11"/>
      <c r="B8" s="2"/>
      <c r="C8" s="3"/>
    </row>
    <row r="9" spans="1:3" ht="15">
      <c r="A9" s="11"/>
      <c r="B9" s="32" t="s">
        <v>47</v>
      </c>
      <c r="C9" s="3">
        <f>C11+C16+C18+C22</f>
        <v>21072000</v>
      </c>
    </row>
    <row r="10" spans="1:3" ht="15">
      <c r="A10" s="11"/>
      <c r="B10" s="2"/>
      <c r="C10" s="3"/>
    </row>
    <row r="11" spans="1:3" ht="15">
      <c r="A11" s="11" t="s">
        <v>1</v>
      </c>
      <c r="B11" s="33" t="s">
        <v>58</v>
      </c>
      <c r="C11" s="3">
        <f>ROUND(C13*C14,0)</f>
        <v>17449515</v>
      </c>
    </row>
    <row r="12" spans="1:3" ht="15">
      <c r="A12" s="12"/>
      <c r="B12" s="5"/>
      <c r="C12" s="4"/>
    </row>
    <row r="13" spans="1:3" ht="15">
      <c r="A13" s="12">
        <v>1</v>
      </c>
      <c r="B13" s="6" t="s">
        <v>53</v>
      </c>
      <c r="C13" s="4">
        <v>14505</v>
      </c>
    </row>
    <row r="14" spans="1:3" ht="15">
      <c r="A14" s="12">
        <v>2</v>
      </c>
      <c r="B14" s="5" t="s">
        <v>9</v>
      </c>
      <c r="C14" s="4">
        <v>1203</v>
      </c>
    </row>
    <row r="15" spans="1:3" ht="15">
      <c r="A15" s="11"/>
      <c r="B15" s="7"/>
      <c r="C15" s="4"/>
    </row>
    <row r="16" spans="1:3" ht="41.25">
      <c r="A16" s="11" t="s">
        <v>2</v>
      </c>
      <c r="B16" s="7" t="s">
        <v>48</v>
      </c>
      <c r="C16" s="3">
        <v>476099</v>
      </c>
    </row>
    <row r="17" spans="1:3" ht="15">
      <c r="A17" s="11"/>
      <c r="B17" s="8"/>
      <c r="C17" s="4"/>
    </row>
    <row r="18" spans="1:3" ht="27">
      <c r="A18" s="11" t="s">
        <v>43</v>
      </c>
      <c r="B18" s="7" t="s">
        <v>49</v>
      </c>
      <c r="C18" s="3">
        <f>C19+C20</f>
        <v>2936247</v>
      </c>
    </row>
    <row r="19" spans="1:3" ht="15">
      <c r="A19" s="34">
        <v>1</v>
      </c>
      <c r="B19" s="8" t="s">
        <v>50</v>
      </c>
      <c r="C19" s="4">
        <v>2842747</v>
      </c>
    </row>
    <row r="20" spans="1:3" ht="15">
      <c r="A20" s="35">
        <v>2</v>
      </c>
      <c r="B20" s="36" t="s">
        <v>51</v>
      </c>
      <c r="C20" s="4">
        <v>93500</v>
      </c>
    </row>
    <row r="21" spans="1:3" ht="12.75">
      <c r="A21" s="18"/>
      <c r="B21" s="18"/>
      <c r="C21" s="18"/>
    </row>
    <row r="22" spans="1:3" ht="15">
      <c r="A22" s="11" t="s">
        <v>3</v>
      </c>
      <c r="B22" s="3" t="s">
        <v>52</v>
      </c>
      <c r="C22" s="3">
        <v>210139</v>
      </c>
    </row>
  </sheetData>
  <sheetProtection/>
  <mergeCells count="5">
    <mergeCell ref="B2:C2"/>
    <mergeCell ref="B3:C3"/>
    <mergeCell ref="B4:C4"/>
    <mergeCell ref="B6:B7"/>
    <mergeCell ref="A6:A7"/>
  </mergeCells>
  <printOptions/>
  <pageMargins left="0.5905511811023623" right="0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zoomScalePageLayoutView="0" workbookViewId="0" topLeftCell="A1">
      <selection activeCell="C23" sqref="C23"/>
    </sheetView>
  </sheetViews>
  <sheetFormatPr defaultColWidth="9.140625" defaultRowHeight="12.75"/>
  <cols>
    <col min="2" max="2" width="72.57421875" style="0" customWidth="1"/>
    <col min="3" max="3" width="28.00390625" style="0" customWidth="1"/>
  </cols>
  <sheetData>
    <row r="1" spans="1:3" ht="13.5">
      <c r="A1" s="15"/>
      <c r="B1" s="14"/>
      <c r="C1" s="16"/>
    </row>
    <row r="2" spans="1:3" ht="13.5">
      <c r="A2" s="15"/>
      <c r="B2" s="41" t="s">
        <v>45</v>
      </c>
      <c r="C2" s="41"/>
    </row>
    <row r="3" spans="1:3" ht="13.5">
      <c r="A3" s="15"/>
      <c r="B3" s="41" t="s">
        <v>29</v>
      </c>
      <c r="C3" s="41"/>
    </row>
    <row r="4" spans="1:3" ht="13.5">
      <c r="A4" s="15"/>
      <c r="B4" s="42" t="s">
        <v>66</v>
      </c>
      <c r="C4" s="42"/>
    </row>
    <row r="5" spans="1:3" ht="13.5">
      <c r="A5" s="15"/>
      <c r="B5" s="17"/>
      <c r="C5" s="17"/>
    </row>
    <row r="6" spans="1:3" ht="15" customHeight="1">
      <c r="A6" s="44"/>
      <c r="B6" s="43" t="s">
        <v>0</v>
      </c>
      <c r="C6" s="21" t="s">
        <v>7</v>
      </c>
    </row>
    <row r="7" spans="1:3" ht="15" customHeight="1">
      <c r="A7" s="45"/>
      <c r="B7" s="43"/>
      <c r="C7" s="22" t="s">
        <v>65</v>
      </c>
    </row>
    <row r="8" spans="1:3" ht="15">
      <c r="A8" s="11"/>
      <c r="B8" s="2"/>
      <c r="C8" s="3"/>
    </row>
    <row r="9" spans="1:3" ht="15">
      <c r="A9" s="11"/>
      <c r="B9" s="32" t="s">
        <v>47</v>
      </c>
      <c r="C9" s="3">
        <f>C11+C16+C18+C22</f>
        <v>18370800</v>
      </c>
    </row>
    <row r="10" spans="1:3" ht="15">
      <c r="A10" s="11"/>
      <c r="B10" s="2"/>
      <c r="C10" s="3"/>
    </row>
    <row r="11" spans="1:3" ht="15">
      <c r="A11" s="11" t="s">
        <v>1</v>
      </c>
      <c r="B11" s="33" t="s">
        <v>58</v>
      </c>
      <c r="C11" s="3">
        <f>ROUND(C13*C14,0)</f>
        <v>16696160</v>
      </c>
    </row>
    <row r="12" spans="1:3" ht="15">
      <c r="A12" s="12"/>
      <c r="B12" s="5"/>
      <c r="C12" s="4"/>
    </row>
    <row r="13" spans="1:3" ht="15">
      <c r="A13" s="12">
        <v>1</v>
      </c>
      <c r="B13" s="6" t="s">
        <v>53</v>
      </c>
      <c r="C13" s="4">
        <v>2990</v>
      </c>
    </row>
    <row r="14" spans="1:3" ht="15">
      <c r="A14" s="12">
        <v>2</v>
      </c>
      <c r="B14" s="5" t="s">
        <v>9</v>
      </c>
      <c r="C14" s="4">
        <v>5584</v>
      </c>
    </row>
    <row r="15" spans="1:3" ht="15">
      <c r="A15" s="11"/>
      <c r="B15" s="7"/>
      <c r="C15" s="4"/>
    </row>
    <row r="16" spans="1:3" ht="41.25">
      <c r="A16" s="11" t="s">
        <v>2</v>
      </c>
      <c r="B16" s="7" t="s">
        <v>48</v>
      </c>
      <c r="C16" s="3">
        <v>452892</v>
      </c>
    </row>
    <row r="17" spans="1:3" ht="15">
      <c r="A17" s="11"/>
      <c r="B17" s="8"/>
      <c r="C17" s="4"/>
    </row>
    <row r="18" spans="1:3" ht="27">
      <c r="A18" s="11" t="s">
        <v>43</v>
      </c>
      <c r="B18" s="7" t="s">
        <v>49</v>
      </c>
      <c r="C18" s="3">
        <f>C19+C20</f>
        <v>1159550</v>
      </c>
    </row>
    <row r="19" spans="1:3" ht="15">
      <c r="A19" s="34">
        <v>1</v>
      </c>
      <c r="B19" s="8" t="s">
        <v>50</v>
      </c>
      <c r="C19" s="4">
        <v>532550</v>
      </c>
    </row>
    <row r="20" spans="1:3" ht="15">
      <c r="A20" s="35">
        <v>2</v>
      </c>
      <c r="B20" s="36" t="s">
        <v>51</v>
      </c>
      <c r="C20" s="4">
        <v>627000</v>
      </c>
    </row>
    <row r="21" spans="1:3" ht="12.75">
      <c r="A21" s="18"/>
      <c r="B21" s="18"/>
      <c r="C21" s="18"/>
    </row>
    <row r="22" spans="1:3" ht="15">
      <c r="A22" s="11" t="s">
        <v>3</v>
      </c>
      <c r="B22" s="3" t="s">
        <v>52</v>
      </c>
      <c r="C22" s="3">
        <v>62198</v>
      </c>
    </row>
  </sheetData>
  <sheetProtection/>
  <mergeCells count="5">
    <mergeCell ref="B2:C2"/>
    <mergeCell ref="B3:C3"/>
    <mergeCell ref="B4:C4"/>
    <mergeCell ref="B6:B7"/>
    <mergeCell ref="A6:A7"/>
  </mergeCells>
  <printOptions/>
  <pageMargins left="0.5905511811023623" right="0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zoomScalePageLayoutView="0" workbookViewId="0" topLeftCell="A2">
      <selection activeCell="C22" sqref="C22"/>
    </sheetView>
  </sheetViews>
  <sheetFormatPr defaultColWidth="9.140625" defaultRowHeight="12.75"/>
  <cols>
    <col min="2" max="2" width="72.57421875" style="0" customWidth="1"/>
    <col min="3" max="3" width="28.00390625" style="0" customWidth="1"/>
  </cols>
  <sheetData>
    <row r="1" spans="1:3" ht="13.5">
      <c r="A1" s="15"/>
      <c r="B1" s="14"/>
      <c r="C1" s="16"/>
    </row>
    <row r="2" spans="1:3" ht="13.5">
      <c r="A2" s="15"/>
      <c r="B2" s="41" t="s">
        <v>45</v>
      </c>
      <c r="C2" s="41"/>
    </row>
    <row r="3" spans="1:3" ht="13.5">
      <c r="A3" s="15"/>
      <c r="B3" s="41" t="s">
        <v>30</v>
      </c>
      <c r="C3" s="41"/>
    </row>
    <row r="4" spans="1:3" ht="13.5">
      <c r="A4" s="15"/>
      <c r="B4" s="42" t="s">
        <v>66</v>
      </c>
      <c r="C4" s="42"/>
    </row>
    <row r="5" spans="1:3" ht="13.5">
      <c r="A5" s="15"/>
      <c r="B5" s="17"/>
      <c r="C5" s="17"/>
    </row>
    <row r="6" spans="1:3" ht="15" customHeight="1">
      <c r="A6" s="44"/>
      <c r="B6" s="43" t="s">
        <v>0</v>
      </c>
      <c r="C6" s="21" t="s">
        <v>7</v>
      </c>
    </row>
    <row r="7" spans="1:3" ht="15" customHeight="1">
      <c r="A7" s="45"/>
      <c r="B7" s="43"/>
      <c r="C7" s="22" t="s">
        <v>65</v>
      </c>
    </row>
    <row r="8" spans="1:3" ht="15">
      <c r="A8" s="11"/>
      <c r="B8" s="2"/>
      <c r="C8" s="3"/>
    </row>
    <row r="9" spans="1:3" ht="15">
      <c r="A9" s="11"/>
      <c r="B9" s="32" t="s">
        <v>47</v>
      </c>
      <c r="C9" s="3">
        <f>C11+C16+C18+C22</f>
        <v>7835800</v>
      </c>
    </row>
    <row r="10" spans="1:3" ht="15">
      <c r="A10" s="11"/>
      <c r="B10" s="2"/>
      <c r="C10" s="3"/>
    </row>
    <row r="11" spans="1:3" ht="15">
      <c r="A11" s="11" t="s">
        <v>1</v>
      </c>
      <c r="B11" s="33" t="s">
        <v>58</v>
      </c>
      <c r="C11" s="3">
        <f>ROUND(C13*C14,0)</f>
        <v>7066633</v>
      </c>
    </row>
    <row r="12" spans="1:3" ht="15">
      <c r="A12" s="12"/>
      <c r="B12" s="5"/>
      <c r="C12" s="4"/>
    </row>
    <row r="13" spans="1:3" ht="15">
      <c r="A13" s="12">
        <v>1</v>
      </c>
      <c r="B13" s="6" t="s">
        <v>53</v>
      </c>
      <c r="C13" s="4">
        <v>1421</v>
      </c>
    </row>
    <row r="14" spans="1:3" ht="15">
      <c r="A14" s="12">
        <v>2</v>
      </c>
      <c r="B14" s="5" t="s">
        <v>9</v>
      </c>
      <c r="C14" s="4">
        <v>4973</v>
      </c>
    </row>
    <row r="15" spans="1:3" ht="15">
      <c r="A15" s="11"/>
      <c r="B15" s="7"/>
      <c r="C15" s="4"/>
    </row>
    <row r="16" spans="1:3" ht="41.25">
      <c r="A16" s="11" t="s">
        <v>2</v>
      </c>
      <c r="B16" s="7" t="s">
        <v>48</v>
      </c>
      <c r="C16" s="3">
        <v>139035</v>
      </c>
    </row>
    <row r="17" spans="1:3" ht="15">
      <c r="A17" s="11"/>
      <c r="B17" s="8"/>
      <c r="C17" s="4"/>
    </row>
    <row r="18" spans="1:3" ht="27">
      <c r="A18" s="11" t="s">
        <v>43</v>
      </c>
      <c r="B18" s="7" t="s">
        <v>49</v>
      </c>
      <c r="C18" s="3">
        <f>C19+C20</f>
        <v>470079</v>
      </c>
    </row>
    <row r="19" spans="1:3" ht="15">
      <c r="A19" s="34">
        <v>1</v>
      </c>
      <c r="B19" s="8" t="s">
        <v>50</v>
      </c>
      <c r="C19" s="4">
        <v>277579</v>
      </c>
    </row>
    <row r="20" spans="1:3" ht="15">
      <c r="A20" s="35">
        <v>2</v>
      </c>
      <c r="B20" s="36" t="s">
        <v>51</v>
      </c>
      <c r="C20" s="4">
        <v>192500</v>
      </c>
    </row>
    <row r="21" spans="1:3" ht="12.75">
      <c r="A21" s="18"/>
      <c r="B21" s="18"/>
      <c r="C21" s="18"/>
    </row>
    <row r="22" spans="1:3" ht="15">
      <c r="A22" s="11" t="s">
        <v>3</v>
      </c>
      <c r="B22" s="3" t="s">
        <v>52</v>
      </c>
      <c r="C22" s="3">
        <v>160053</v>
      </c>
    </row>
  </sheetData>
  <sheetProtection/>
  <mergeCells count="5">
    <mergeCell ref="B2:C2"/>
    <mergeCell ref="B3:C3"/>
    <mergeCell ref="B4:C4"/>
    <mergeCell ref="B6:B7"/>
    <mergeCell ref="A6:A7"/>
  </mergeCells>
  <printOptions/>
  <pageMargins left="0.5905511811023623" right="0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zoomScalePageLayoutView="0" workbookViewId="0" topLeftCell="A1">
      <selection activeCell="C22" sqref="C22"/>
    </sheetView>
  </sheetViews>
  <sheetFormatPr defaultColWidth="9.140625" defaultRowHeight="12.75"/>
  <cols>
    <col min="2" max="2" width="72.57421875" style="0" customWidth="1"/>
    <col min="3" max="3" width="28.00390625" style="0" customWidth="1"/>
  </cols>
  <sheetData>
    <row r="1" spans="1:3" ht="13.5">
      <c r="A1" s="15"/>
      <c r="B1" s="14"/>
      <c r="C1" s="16"/>
    </row>
    <row r="2" spans="1:3" ht="13.5">
      <c r="A2" s="15"/>
      <c r="B2" s="41" t="s">
        <v>45</v>
      </c>
      <c r="C2" s="41"/>
    </row>
    <row r="3" spans="1:3" ht="13.5">
      <c r="A3" s="15"/>
      <c r="B3" s="41" t="s">
        <v>31</v>
      </c>
      <c r="C3" s="41"/>
    </row>
    <row r="4" spans="1:3" ht="13.5">
      <c r="A4" s="15"/>
      <c r="B4" s="42" t="s">
        <v>66</v>
      </c>
      <c r="C4" s="42"/>
    </row>
    <row r="5" spans="1:3" ht="13.5">
      <c r="A5" s="15"/>
      <c r="B5" s="17"/>
      <c r="C5" s="17"/>
    </row>
    <row r="6" spans="1:3" ht="15" customHeight="1">
      <c r="A6" s="44"/>
      <c r="B6" s="43" t="s">
        <v>0</v>
      </c>
      <c r="C6" s="21" t="s">
        <v>7</v>
      </c>
    </row>
    <row r="7" spans="1:3" ht="15" customHeight="1">
      <c r="A7" s="45"/>
      <c r="B7" s="43"/>
      <c r="C7" s="22" t="s">
        <v>65</v>
      </c>
    </row>
    <row r="8" spans="1:3" ht="15">
      <c r="A8" s="11"/>
      <c r="B8" s="2"/>
      <c r="C8" s="3"/>
    </row>
    <row r="9" spans="1:3" ht="15">
      <c r="A9" s="11"/>
      <c r="B9" s="32" t="s">
        <v>47</v>
      </c>
      <c r="C9" s="3">
        <f>C11+C16+C18+C22</f>
        <v>20386400</v>
      </c>
    </row>
    <row r="10" spans="1:3" ht="15">
      <c r="A10" s="11"/>
      <c r="B10" s="2"/>
      <c r="C10" s="3"/>
    </row>
    <row r="11" spans="1:3" ht="15">
      <c r="A11" s="11" t="s">
        <v>1</v>
      </c>
      <c r="B11" s="33" t="s">
        <v>58</v>
      </c>
      <c r="C11" s="3">
        <f>ROUND(C13*C14,0)</f>
        <v>15434510</v>
      </c>
    </row>
    <row r="12" spans="1:3" ht="15">
      <c r="A12" s="12"/>
      <c r="B12" s="5"/>
      <c r="C12" s="4"/>
    </row>
    <row r="13" spans="1:3" ht="15">
      <c r="A13" s="12">
        <v>1</v>
      </c>
      <c r="B13" s="6" t="s">
        <v>53</v>
      </c>
      <c r="C13" s="4">
        <v>16961</v>
      </c>
    </row>
    <row r="14" spans="1:3" ht="15">
      <c r="A14" s="12">
        <v>2</v>
      </c>
      <c r="B14" s="5" t="s">
        <v>9</v>
      </c>
      <c r="C14" s="4">
        <v>910</v>
      </c>
    </row>
    <row r="15" spans="1:3" ht="15">
      <c r="A15" s="11"/>
      <c r="B15" s="7"/>
      <c r="C15" s="4"/>
    </row>
    <row r="16" spans="1:3" ht="41.25">
      <c r="A16" s="11" t="s">
        <v>2</v>
      </c>
      <c r="B16" s="7" t="s">
        <v>48</v>
      </c>
      <c r="C16" s="3">
        <v>303673</v>
      </c>
    </row>
    <row r="17" spans="1:3" ht="15">
      <c r="A17" s="11"/>
      <c r="B17" s="8"/>
      <c r="C17" s="4"/>
    </row>
    <row r="18" spans="1:3" ht="27">
      <c r="A18" s="11" t="s">
        <v>43</v>
      </c>
      <c r="B18" s="7" t="s">
        <v>49</v>
      </c>
      <c r="C18" s="3">
        <f>C19+C20</f>
        <v>4350395</v>
      </c>
    </row>
    <row r="19" spans="1:3" ht="15">
      <c r="A19" s="34">
        <v>1</v>
      </c>
      <c r="B19" s="8" t="s">
        <v>50</v>
      </c>
      <c r="C19" s="4">
        <v>2590895</v>
      </c>
    </row>
    <row r="20" spans="1:3" ht="15">
      <c r="A20" s="35">
        <v>2</v>
      </c>
      <c r="B20" s="36" t="s">
        <v>51</v>
      </c>
      <c r="C20" s="4">
        <v>1759500</v>
      </c>
    </row>
    <row r="21" spans="1:3" ht="12.75">
      <c r="A21" s="18"/>
      <c r="B21" s="18"/>
      <c r="C21" s="18"/>
    </row>
    <row r="22" spans="1:3" ht="15">
      <c r="A22" s="11" t="s">
        <v>3</v>
      </c>
      <c r="B22" s="3" t="s">
        <v>52</v>
      </c>
      <c r="C22" s="3">
        <v>297822</v>
      </c>
    </row>
  </sheetData>
  <sheetProtection/>
  <mergeCells count="5">
    <mergeCell ref="B2:C2"/>
    <mergeCell ref="B3:C3"/>
    <mergeCell ref="B4:C4"/>
    <mergeCell ref="B6:B7"/>
    <mergeCell ref="A6:A7"/>
  </mergeCells>
  <printOptions/>
  <pageMargins left="0.5905511811023623" right="0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zoomScalePageLayoutView="0" workbookViewId="0" topLeftCell="A1">
      <selection activeCell="C23" sqref="C23"/>
    </sheetView>
  </sheetViews>
  <sheetFormatPr defaultColWidth="9.140625" defaultRowHeight="12.75"/>
  <cols>
    <col min="2" max="2" width="72.57421875" style="0" customWidth="1"/>
    <col min="3" max="3" width="28.00390625" style="0" customWidth="1"/>
  </cols>
  <sheetData>
    <row r="1" spans="1:3" ht="13.5">
      <c r="A1" s="15"/>
      <c r="B1" s="14"/>
      <c r="C1" s="16"/>
    </row>
    <row r="2" spans="1:3" ht="13.5">
      <c r="A2" s="15"/>
      <c r="B2" s="41" t="s">
        <v>45</v>
      </c>
      <c r="C2" s="41"/>
    </row>
    <row r="3" spans="1:3" ht="13.5">
      <c r="A3" s="15"/>
      <c r="B3" s="41" t="s">
        <v>32</v>
      </c>
      <c r="C3" s="41"/>
    </row>
    <row r="4" spans="1:3" ht="13.5">
      <c r="A4" s="15"/>
      <c r="B4" s="42" t="s">
        <v>66</v>
      </c>
      <c r="C4" s="42"/>
    </row>
    <row r="5" spans="1:3" ht="13.5">
      <c r="A5" s="15"/>
      <c r="B5" s="17"/>
      <c r="C5" s="17"/>
    </row>
    <row r="6" spans="1:3" ht="15" customHeight="1">
      <c r="A6" s="44"/>
      <c r="B6" s="43" t="s">
        <v>0</v>
      </c>
      <c r="C6" s="21" t="s">
        <v>7</v>
      </c>
    </row>
    <row r="7" spans="1:3" ht="15" customHeight="1">
      <c r="A7" s="45"/>
      <c r="B7" s="43"/>
      <c r="C7" s="22" t="s">
        <v>65</v>
      </c>
    </row>
    <row r="8" spans="1:3" ht="15">
      <c r="A8" s="11"/>
      <c r="B8" s="2"/>
      <c r="C8" s="3"/>
    </row>
    <row r="9" spans="1:3" ht="15">
      <c r="A9" s="11"/>
      <c r="B9" s="32" t="s">
        <v>47</v>
      </c>
      <c r="C9" s="3">
        <f>C11+C16+C18+C22</f>
        <v>9995600</v>
      </c>
    </row>
    <row r="10" spans="1:3" ht="15">
      <c r="A10" s="11"/>
      <c r="B10" s="2"/>
      <c r="C10" s="3"/>
    </row>
    <row r="11" spans="1:3" ht="15">
      <c r="A11" s="11" t="s">
        <v>1</v>
      </c>
      <c r="B11" s="33" t="s">
        <v>58</v>
      </c>
      <c r="C11" s="3">
        <f>ROUND(C13*C14,0)</f>
        <v>7549080</v>
      </c>
    </row>
    <row r="12" spans="1:3" ht="15">
      <c r="A12" s="12"/>
      <c r="B12" s="5"/>
      <c r="C12" s="4"/>
    </row>
    <row r="13" spans="1:3" ht="15">
      <c r="A13" s="12">
        <v>1</v>
      </c>
      <c r="B13" s="6" t="s">
        <v>53</v>
      </c>
      <c r="C13" s="4">
        <v>9240</v>
      </c>
    </row>
    <row r="14" spans="1:3" ht="15">
      <c r="A14" s="12">
        <v>2</v>
      </c>
      <c r="B14" s="5" t="s">
        <v>9</v>
      </c>
      <c r="C14" s="4">
        <v>817</v>
      </c>
    </row>
    <row r="15" spans="1:3" ht="15">
      <c r="A15" s="11"/>
      <c r="B15" s="7"/>
      <c r="C15" s="4"/>
    </row>
    <row r="16" spans="1:3" ht="41.25">
      <c r="A16" s="11" t="s">
        <v>2</v>
      </c>
      <c r="B16" s="7" t="s">
        <v>48</v>
      </c>
      <c r="C16" s="3">
        <v>148528</v>
      </c>
    </row>
    <row r="17" spans="1:3" ht="15">
      <c r="A17" s="11"/>
      <c r="B17" s="8"/>
      <c r="C17" s="4"/>
    </row>
    <row r="18" spans="1:3" ht="27">
      <c r="A18" s="11" t="s">
        <v>43</v>
      </c>
      <c r="B18" s="7" t="s">
        <v>49</v>
      </c>
      <c r="C18" s="3">
        <f>C19+C20</f>
        <v>2123502</v>
      </c>
    </row>
    <row r="19" spans="1:3" ht="15">
      <c r="A19" s="34">
        <v>1</v>
      </c>
      <c r="B19" s="8" t="s">
        <v>50</v>
      </c>
      <c r="C19" s="4">
        <v>1508502</v>
      </c>
    </row>
    <row r="20" spans="1:3" ht="15">
      <c r="A20" s="35">
        <v>2</v>
      </c>
      <c r="B20" s="36" t="s">
        <v>51</v>
      </c>
      <c r="C20" s="4">
        <v>615000</v>
      </c>
    </row>
    <row r="21" spans="1:3" ht="12.75">
      <c r="A21" s="18"/>
      <c r="B21" s="18"/>
      <c r="C21" s="38"/>
    </row>
    <row r="22" spans="1:3" ht="15">
      <c r="A22" s="11" t="s">
        <v>3</v>
      </c>
      <c r="B22" s="3" t="s">
        <v>52</v>
      </c>
      <c r="C22" s="3">
        <v>174490</v>
      </c>
    </row>
  </sheetData>
  <sheetProtection/>
  <mergeCells count="5">
    <mergeCell ref="B2:C2"/>
    <mergeCell ref="B3:C3"/>
    <mergeCell ref="B4:C4"/>
    <mergeCell ref="B6:B7"/>
    <mergeCell ref="A6:A7"/>
  </mergeCells>
  <printOptions/>
  <pageMargins left="0.5905511811023623" right="0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zoomScalePageLayoutView="0" workbookViewId="0" topLeftCell="A1">
      <selection activeCell="C23" sqref="C23"/>
    </sheetView>
  </sheetViews>
  <sheetFormatPr defaultColWidth="9.140625" defaultRowHeight="12.75"/>
  <cols>
    <col min="2" max="2" width="72.57421875" style="0" customWidth="1"/>
    <col min="3" max="3" width="28.00390625" style="0" customWidth="1"/>
  </cols>
  <sheetData>
    <row r="1" spans="1:3" ht="13.5">
      <c r="A1" s="15"/>
      <c r="B1" s="14"/>
      <c r="C1" s="16"/>
    </row>
    <row r="2" spans="1:3" ht="13.5">
      <c r="A2" s="15"/>
      <c r="B2" s="41" t="s">
        <v>45</v>
      </c>
      <c r="C2" s="41"/>
    </row>
    <row r="3" spans="1:3" ht="13.5">
      <c r="A3" s="15"/>
      <c r="B3" s="41" t="s">
        <v>33</v>
      </c>
      <c r="C3" s="41"/>
    </row>
    <row r="4" spans="1:3" ht="13.5">
      <c r="A4" s="15"/>
      <c r="B4" s="42" t="s">
        <v>66</v>
      </c>
      <c r="C4" s="42"/>
    </row>
    <row r="5" spans="1:3" ht="13.5">
      <c r="A5" s="15"/>
      <c r="B5" s="17"/>
      <c r="C5" s="17"/>
    </row>
    <row r="6" spans="1:3" ht="15" customHeight="1">
      <c r="A6" s="44"/>
      <c r="B6" s="43" t="s">
        <v>0</v>
      </c>
      <c r="C6" s="21" t="s">
        <v>7</v>
      </c>
    </row>
    <row r="7" spans="1:3" ht="15" customHeight="1">
      <c r="A7" s="45"/>
      <c r="B7" s="43"/>
      <c r="C7" s="22" t="s">
        <v>65</v>
      </c>
    </row>
    <row r="8" spans="1:3" ht="15">
      <c r="A8" s="11"/>
      <c r="B8" s="2"/>
      <c r="C8" s="3"/>
    </row>
    <row r="9" spans="1:3" ht="15">
      <c r="A9" s="11"/>
      <c r="B9" s="32" t="s">
        <v>47</v>
      </c>
      <c r="C9" s="3">
        <f>C11+C16+C18+C22</f>
        <v>5686600</v>
      </c>
    </row>
    <row r="10" spans="1:3" ht="15">
      <c r="A10" s="11"/>
      <c r="B10" s="2"/>
      <c r="C10" s="3"/>
    </row>
    <row r="11" spans="1:3" ht="15">
      <c r="A11" s="11" t="s">
        <v>1</v>
      </c>
      <c r="B11" s="33" t="s">
        <v>58</v>
      </c>
      <c r="C11" s="3">
        <f>ROUND(C13*C14,0)</f>
        <v>3820800</v>
      </c>
    </row>
    <row r="12" spans="1:3" ht="15">
      <c r="A12" s="12"/>
      <c r="B12" s="5"/>
      <c r="C12" s="4"/>
    </row>
    <row r="13" spans="1:3" ht="15">
      <c r="A13" s="12">
        <v>1</v>
      </c>
      <c r="B13" s="6" t="s">
        <v>53</v>
      </c>
      <c r="C13" s="4">
        <v>4975</v>
      </c>
    </row>
    <row r="14" spans="1:3" ht="15">
      <c r="A14" s="12">
        <v>2</v>
      </c>
      <c r="B14" s="5" t="s">
        <v>9</v>
      </c>
      <c r="C14" s="4">
        <v>768</v>
      </c>
    </row>
    <row r="15" spans="1:3" ht="15">
      <c r="A15" s="11"/>
      <c r="B15" s="7"/>
      <c r="C15" s="4"/>
    </row>
    <row r="16" spans="1:3" ht="41.25">
      <c r="A16" s="11" t="s">
        <v>2</v>
      </c>
      <c r="B16" s="7" t="s">
        <v>48</v>
      </c>
      <c r="C16" s="3">
        <v>75174</v>
      </c>
    </row>
    <row r="17" spans="1:3" ht="15">
      <c r="A17" s="11"/>
      <c r="B17" s="8"/>
      <c r="C17" s="4"/>
    </row>
    <row r="18" spans="1:3" ht="27">
      <c r="A18" s="11" t="s">
        <v>43</v>
      </c>
      <c r="B18" s="7" t="s">
        <v>49</v>
      </c>
      <c r="C18" s="3">
        <f>C19+C20</f>
        <v>1636117</v>
      </c>
    </row>
    <row r="19" spans="1:3" ht="15">
      <c r="A19" s="34">
        <v>1</v>
      </c>
      <c r="B19" s="8" t="s">
        <v>50</v>
      </c>
      <c r="C19" s="4">
        <v>1032117</v>
      </c>
    </row>
    <row r="20" spans="1:3" ht="15">
      <c r="A20" s="35">
        <v>2</v>
      </c>
      <c r="B20" s="36" t="s">
        <v>51</v>
      </c>
      <c r="C20" s="4">
        <v>604000</v>
      </c>
    </row>
    <row r="21" spans="1:3" ht="12.75">
      <c r="A21" s="18"/>
      <c r="B21" s="18"/>
      <c r="C21" s="38"/>
    </row>
    <row r="22" spans="1:3" ht="15">
      <c r="A22" s="11" t="s">
        <v>3</v>
      </c>
      <c r="B22" s="3" t="s">
        <v>52</v>
      </c>
      <c r="C22" s="3">
        <v>154509</v>
      </c>
    </row>
  </sheetData>
  <sheetProtection/>
  <mergeCells count="5">
    <mergeCell ref="B2:C2"/>
    <mergeCell ref="B3:C3"/>
    <mergeCell ref="B4:C4"/>
    <mergeCell ref="B6:B7"/>
    <mergeCell ref="A6:A7"/>
  </mergeCells>
  <printOptions/>
  <pageMargins left="0.5905511811023623" right="0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zoomScalePageLayoutView="0" workbookViewId="0" topLeftCell="A1">
      <selection activeCell="C23" sqref="C23"/>
    </sheetView>
  </sheetViews>
  <sheetFormatPr defaultColWidth="9.140625" defaultRowHeight="12.75"/>
  <cols>
    <col min="2" max="2" width="72.57421875" style="0" customWidth="1"/>
    <col min="3" max="3" width="28.00390625" style="0" customWidth="1"/>
  </cols>
  <sheetData>
    <row r="1" spans="1:3" ht="13.5">
      <c r="A1" s="15"/>
      <c r="B1" s="14"/>
      <c r="C1" s="16"/>
    </row>
    <row r="2" spans="1:3" ht="13.5">
      <c r="A2" s="15"/>
      <c r="B2" s="41" t="s">
        <v>45</v>
      </c>
      <c r="C2" s="41"/>
    </row>
    <row r="3" spans="1:3" ht="13.5">
      <c r="A3" s="15"/>
      <c r="B3" s="41" t="s">
        <v>34</v>
      </c>
      <c r="C3" s="41"/>
    </row>
    <row r="4" spans="1:3" ht="13.5">
      <c r="A4" s="15"/>
      <c r="B4" s="42" t="s">
        <v>66</v>
      </c>
      <c r="C4" s="42"/>
    </row>
    <row r="5" spans="1:3" ht="13.5">
      <c r="A5" s="15"/>
      <c r="B5" s="17"/>
      <c r="C5" s="17"/>
    </row>
    <row r="6" spans="1:3" ht="15" customHeight="1">
      <c r="A6" s="44"/>
      <c r="B6" s="43" t="s">
        <v>0</v>
      </c>
      <c r="C6" s="21" t="s">
        <v>7</v>
      </c>
    </row>
    <row r="7" spans="1:3" ht="15" customHeight="1">
      <c r="A7" s="45"/>
      <c r="B7" s="43"/>
      <c r="C7" s="22" t="s">
        <v>65</v>
      </c>
    </row>
    <row r="8" spans="1:3" ht="15">
      <c r="A8" s="11"/>
      <c r="B8" s="2"/>
      <c r="C8" s="3"/>
    </row>
    <row r="9" spans="1:3" ht="15">
      <c r="A9" s="11"/>
      <c r="B9" s="32" t="s">
        <v>47</v>
      </c>
      <c r="C9" s="3">
        <f>C11+C16+C18+C22</f>
        <v>3871400</v>
      </c>
    </row>
    <row r="10" spans="1:3" ht="15">
      <c r="A10" s="11"/>
      <c r="B10" s="2"/>
      <c r="C10" s="3"/>
    </row>
    <row r="11" spans="1:3" ht="15">
      <c r="A11" s="11" t="s">
        <v>1</v>
      </c>
      <c r="B11" s="33" t="s">
        <v>58</v>
      </c>
      <c r="C11" s="3">
        <f>ROUND(C13*C14,0)</f>
        <v>3344976</v>
      </c>
    </row>
    <row r="12" spans="1:3" ht="15">
      <c r="A12" s="12"/>
      <c r="B12" s="5"/>
      <c r="C12" s="4"/>
    </row>
    <row r="13" spans="1:3" ht="15">
      <c r="A13" s="12">
        <v>1</v>
      </c>
      <c r="B13" s="6" t="s">
        <v>53</v>
      </c>
      <c r="C13" s="4">
        <v>712</v>
      </c>
    </row>
    <row r="14" spans="1:3" ht="15">
      <c r="A14" s="12">
        <v>2</v>
      </c>
      <c r="B14" s="5" t="s">
        <v>9</v>
      </c>
      <c r="C14" s="4">
        <v>4698</v>
      </c>
    </row>
    <row r="15" spans="1:3" ht="15">
      <c r="A15" s="11"/>
      <c r="B15" s="7"/>
      <c r="C15" s="4"/>
    </row>
    <row r="16" spans="1:3" ht="41.25">
      <c r="A16" s="11" t="s">
        <v>2</v>
      </c>
      <c r="B16" s="7" t="s">
        <v>48</v>
      </c>
      <c r="C16" s="3">
        <v>74039</v>
      </c>
    </row>
    <row r="17" spans="1:3" ht="15">
      <c r="A17" s="11"/>
      <c r="B17" s="8"/>
      <c r="C17" s="4"/>
    </row>
    <row r="18" spans="1:3" ht="27">
      <c r="A18" s="11" t="s">
        <v>43</v>
      </c>
      <c r="B18" s="7" t="s">
        <v>49</v>
      </c>
      <c r="C18" s="3">
        <f>C19+C20</f>
        <v>400738</v>
      </c>
    </row>
    <row r="19" spans="1:3" ht="15">
      <c r="A19" s="34">
        <v>1</v>
      </c>
      <c r="B19" s="8" t="s">
        <v>50</v>
      </c>
      <c r="C19" s="4">
        <v>216238</v>
      </c>
    </row>
    <row r="20" spans="1:3" ht="15">
      <c r="A20" s="35">
        <v>2</v>
      </c>
      <c r="B20" s="36" t="s">
        <v>51</v>
      </c>
      <c r="C20" s="4">
        <v>184500</v>
      </c>
    </row>
    <row r="21" spans="1:3" ht="12.75">
      <c r="A21" s="18"/>
      <c r="B21" s="18"/>
      <c r="C21" s="18"/>
    </row>
    <row r="22" spans="1:3" ht="15">
      <c r="A22" s="11" t="s">
        <v>3</v>
      </c>
      <c r="B22" s="3" t="s">
        <v>52</v>
      </c>
      <c r="C22" s="3">
        <v>51647</v>
      </c>
    </row>
  </sheetData>
  <sheetProtection/>
  <mergeCells count="5">
    <mergeCell ref="B2:C2"/>
    <mergeCell ref="B3:C3"/>
    <mergeCell ref="B4:C4"/>
    <mergeCell ref="B6:B7"/>
    <mergeCell ref="A6:A7"/>
  </mergeCells>
  <printOptions/>
  <pageMargins left="0.5905511811023623" right="0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zoomScalePageLayoutView="0" workbookViewId="0" topLeftCell="A1">
      <selection activeCell="C23" sqref="C23"/>
    </sheetView>
  </sheetViews>
  <sheetFormatPr defaultColWidth="9.140625" defaultRowHeight="12.75"/>
  <cols>
    <col min="2" max="2" width="72.57421875" style="0" customWidth="1"/>
    <col min="3" max="3" width="28.00390625" style="0" customWidth="1"/>
  </cols>
  <sheetData>
    <row r="1" spans="1:3" ht="13.5">
      <c r="A1" s="15"/>
      <c r="B1" s="14"/>
      <c r="C1" s="16"/>
    </row>
    <row r="2" spans="1:3" ht="13.5">
      <c r="A2" s="15"/>
      <c r="B2" s="41" t="s">
        <v>45</v>
      </c>
      <c r="C2" s="41"/>
    </row>
    <row r="3" spans="1:3" ht="13.5">
      <c r="A3" s="15"/>
      <c r="B3" s="41" t="s">
        <v>35</v>
      </c>
      <c r="C3" s="41"/>
    </row>
    <row r="4" spans="1:3" ht="13.5">
      <c r="A4" s="15"/>
      <c r="B4" s="42" t="s">
        <v>66</v>
      </c>
      <c r="C4" s="42"/>
    </row>
    <row r="5" spans="1:3" ht="13.5">
      <c r="A5" s="15"/>
      <c r="B5" s="17"/>
      <c r="C5" s="17"/>
    </row>
    <row r="6" spans="1:3" ht="15" customHeight="1">
      <c r="A6" s="44"/>
      <c r="B6" s="43" t="s">
        <v>0</v>
      </c>
      <c r="C6" s="21" t="s">
        <v>7</v>
      </c>
    </row>
    <row r="7" spans="1:3" ht="15" customHeight="1">
      <c r="A7" s="45"/>
      <c r="B7" s="43"/>
      <c r="C7" s="22" t="s">
        <v>65</v>
      </c>
    </row>
    <row r="8" spans="1:3" ht="15">
      <c r="A8" s="11"/>
      <c r="B8" s="2"/>
      <c r="C8" s="3"/>
    </row>
    <row r="9" spans="1:3" ht="15">
      <c r="A9" s="11"/>
      <c r="B9" s="32" t="s">
        <v>47</v>
      </c>
      <c r="C9" s="3">
        <f>C11+C16+C18+C22</f>
        <v>4185900</v>
      </c>
    </row>
    <row r="10" spans="1:3" ht="15">
      <c r="A10" s="11"/>
      <c r="B10" s="2"/>
      <c r="C10" s="3"/>
    </row>
    <row r="11" spans="1:3" ht="15">
      <c r="A11" s="11" t="s">
        <v>1</v>
      </c>
      <c r="B11" s="33" t="s">
        <v>58</v>
      </c>
      <c r="C11" s="3">
        <f>ROUND(C13*C14,0)</f>
        <v>3548475</v>
      </c>
    </row>
    <row r="12" spans="1:3" ht="15">
      <c r="A12" s="12"/>
      <c r="B12" s="5"/>
      <c r="C12" s="4"/>
    </row>
    <row r="13" spans="1:3" ht="15">
      <c r="A13" s="12">
        <v>1</v>
      </c>
      <c r="B13" s="6" t="s">
        <v>53</v>
      </c>
      <c r="C13" s="4">
        <v>675</v>
      </c>
    </row>
    <row r="14" spans="1:3" ht="15">
      <c r="A14" s="12">
        <v>2</v>
      </c>
      <c r="B14" s="5" t="s">
        <v>9</v>
      </c>
      <c r="C14" s="4">
        <v>5257</v>
      </c>
    </row>
    <row r="15" spans="1:3" ht="15">
      <c r="A15" s="11"/>
      <c r="B15" s="7"/>
      <c r="C15" s="4"/>
    </row>
    <row r="16" spans="1:3" ht="41.25">
      <c r="A16" s="11" t="s">
        <v>2</v>
      </c>
      <c r="B16" s="7" t="s">
        <v>48</v>
      </c>
      <c r="C16" s="3">
        <v>78543</v>
      </c>
    </row>
    <row r="17" spans="1:3" ht="15">
      <c r="A17" s="11"/>
      <c r="B17" s="8"/>
      <c r="C17" s="4"/>
    </row>
    <row r="18" spans="1:3" ht="27">
      <c r="A18" s="11" t="s">
        <v>43</v>
      </c>
      <c r="B18" s="7" t="s">
        <v>49</v>
      </c>
      <c r="C18" s="3">
        <f>C19+C20</f>
        <v>500985</v>
      </c>
    </row>
    <row r="19" spans="1:3" ht="15">
      <c r="A19" s="34">
        <v>1</v>
      </c>
      <c r="B19" s="8" t="s">
        <v>50</v>
      </c>
      <c r="C19" s="4">
        <v>236985</v>
      </c>
    </row>
    <row r="20" spans="1:3" ht="15">
      <c r="A20" s="35">
        <v>2</v>
      </c>
      <c r="B20" s="36" t="s">
        <v>51</v>
      </c>
      <c r="C20" s="4">
        <v>264000</v>
      </c>
    </row>
    <row r="21" spans="1:3" ht="12.75">
      <c r="A21" s="18"/>
      <c r="B21" s="18"/>
      <c r="C21" s="18"/>
    </row>
    <row r="22" spans="1:3" ht="15">
      <c r="A22" s="11" t="s">
        <v>3</v>
      </c>
      <c r="B22" s="3" t="s">
        <v>52</v>
      </c>
      <c r="C22" s="3">
        <v>57897</v>
      </c>
    </row>
  </sheetData>
  <sheetProtection/>
  <mergeCells count="5">
    <mergeCell ref="B2:C2"/>
    <mergeCell ref="B3:C3"/>
    <mergeCell ref="B4:C4"/>
    <mergeCell ref="B6:B7"/>
    <mergeCell ref="A6:A7"/>
  </mergeCells>
  <printOptions/>
  <pageMargins left="0.5905511811023623" right="0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zoomScalePageLayoutView="0" workbookViewId="0" topLeftCell="A1">
      <selection activeCell="C23" sqref="C23"/>
    </sheetView>
  </sheetViews>
  <sheetFormatPr defaultColWidth="9.140625" defaultRowHeight="12.75"/>
  <cols>
    <col min="2" max="2" width="72.57421875" style="0" customWidth="1"/>
    <col min="3" max="3" width="28.00390625" style="0" customWidth="1"/>
  </cols>
  <sheetData>
    <row r="1" spans="1:3" ht="13.5">
      <c r="A1" s="15"/>
      <c r="B1" s="14"/>
      <c r="C1" s="16"/>
    </row>
    <row r="2" spans="1:3" ht="13.5">
      <c r="A2" s="15"/>
      <c r="B2" s="41" t="s">
        <v>45</v>
      </c>
      <c r="C2" s="41"/>
    </row>
    <row r="3" spans="1:3" ht="13.5">
      <c r="A3" s="15"/>
      <c r="B3" s="41" t="s">
        <v>36</v>
      </c>
      <c r="C3" s="41"/>
    </row>
    <row r="4" spans="1:3" ht="13.5">
      <c r="A4" s="15"/>
      <c r="B4" s="42" t="s">
        <v>66</v>
      </c>
      <c r="C4" s="42"/>
    </row>
    <row r="5" spans="1:3" ht="13.5">
      <c r="A5" s="15"/>
      <c r="B5" s="17"/>
      <c r="C5" s="17"/>
    </row>
    <row r="6" spans="1:3" ht="15" customHeight="1">
      <c r="A6" s="44"/>
      <c r="B6" s="43" t="s">
        <v>0</v>
      </c>
      <c r="C6" s="21" t="s">
        <v>7</v>
      </c>
    </row>
    <row r="7" spans="1:3" ht="15" customHeight="1">
      <c r="A7" s="45"/>
      <c r="B7" s="43"/>
      <c r="C7" s="22" t="s">
        <v>65</v>
      </c>
    </row>
    <row r="8" spans="1:3" ht="15">
      <c r="A8" s="11"/>
      <c r="B8" s="2"/>
      <c r="C8" s="3"/>
    </row>
    <row r="9" spans="1:3" ht="15">
      <c r="A9" s="11"/>
      <c r="B9" s="32" t="s">
        <v>47</v>
      </c>
      <c r="C9" s="3">
        <f>C11+C16+C18+C22</f>
        <v>4839400</v>
      </c>
    </row>
    <row r="10" spans="1:3" ht="15">
      <c r="A10" s="11"/>
      <c r="B10" s="2"/>
      <c r="C10" s="3"/>
    </row>
    <row r="11" spans="1:3" ht="15">
      <c r="A11" s="11" t="s">
        <v>1</v>
      </c>
      <c r="B11" s="33" t="s">
        <v>58</v>
      </c>
      <c r="C11" s="3">
        <f>ROUND(C13*C14,0)</f>
        <v>4133031</v>
      </c>
    </row>
    <row r="12" spans="1:3" ht="15">
      <c r="A12" s="12"/>
      <c r="B12" s="5"/>
      <c r="C12" s="4"/>
    </row>
    <row r="13" spans="1:3" ht="15">
      <c r="A13" s="12">
        <v>1</v>
      </c>
      <c r="B13" s="6" t="s">
        <v>53</v>
      </c>
      <c r="C13" s="4">
        <v>989</v>
      </c>
    </row>
    <row r="14" spans="1:3" ht="15">
      <c r="A14" s="12">
        <v>2</v>
      </c>
      <c r="B14" s="5" t="s">
        <v>9</v>
      </c>
      <c r="C14" s="4">
        <v>4179</v>
      </c>
    </row>
    <row r="15" spans="1:3" ht="15">
      <c r="A15" s="11"/>
      <c r="B15" s="7"/>
      <c r="C15" s="4"/>
    </row>
    <row r="16" spans="1:3" ht="41.25">
      <c r="A16" s="11" t="s">
        <v>2</v>
      </c>
      <c r="B16" s="7" t="s">
        <v>48</v>
      </c>
      <c r="C16" s="3">
        <v>91481</v>
      </c>
    </row>
    <row r="17" spans="1:3" ht="15">
      <c r="A17" s="11"/>
      <c r="B17" s="8"/>
      <c r="C17" s="4"/>
    </row>
    <row r="18" spans="1:3" ht="27">
      <c r="A18" s="11" t="s">
        <v>43</v>
      </c>
      <c r="B18" s="7" t="s">
        <v>49</v>
      </c>
      <c r="C18" s="3">
        <f>C19+C20</f>
        <v>575312</v>
      </c>
    </row>
    <row r="19" spans="1:3" ht="15">
      <c r="A19" s="34">
        <v>1</v>
      </c>
      <c r="B19" s="8" t="s">
        <v>50</v>
      </c>
      <c r="C19" s="4">
        <v>485312</v>
      </c>
    </row>
    <row r="20" spans="1:3" ht="15">
      <c r="A20" s="35">
        <v>2</v>
      </c>
      <c r="B20" s="36" t="s">
        <v>51</v>
      </c>
      <c r="C20" s="4">
        <v>90000</v>
      </c>
    </row>
    <row r="21" spans="1:3" ht="12.75">
      <c r="A21" s="18"/>
      <c r="B21" s="18"/>
      <c r="C21" s="18"/>
    </row>
    <row r="22" spans="1:3" ht="15">
      <c r="A22" s="11" t="s">
        <v>3</v>
      </c>
      <c r="B22" s="3" t="s">
        <v>52</v>
      </c>
      <c r="C22" s="3">
        <v>39576</v>
      </c>
    </row>
  </sheetData>
  <sheetProtection/>
  <mergeCells count="5">
    <mergeCell ref="B2:C2"/>
    <mergeCell ref="B3:C3"/>
    <mergeCell ref="B4:C4"/>
    <mergeCell ref="B6:B7"/>
    <mergeCell ref="A6:A7"/>
  </mergeCells>
  <printOptions/>
  <pageMargins left="0.5905511811023623" right="0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zoomScalePageLayoutView="0" workbookViewId="0" topLeftCell="A1">
      <selection activeCell="C23" sqref="C23"/>
    </sheetView>
  </sheetViews>
  <sheetFormatPr defaultColWidth="9.140625" defaultRowHeight="12.75"/>
  <cols>
    <col min="2" max="2" width="72.57421875" style="0" customWidth="1"/>
    <col min="3" max="3" width="28.00390625" style="0" customWidth="1"/>
  </cols>
  <sheetData>
    <row r="1" spans="1:3" ht="13.5">
      <c r="A1" s="15"/>
      <c r="B1" s="14"/>
      <c r="C1" s="16"/>
    </row>
    <row r="2" spans="1:3" ht="13.5">
      <c r="A2" s="15"/>
      <c r="B2" s="41" t="s">
        <v>45</v>
      </c>
      <c r="C2" s="41"/>
    </row>
    <row r="3" spans="1:3" ht="13.5">
      <c r="A3" s="15"/>
      <c r="B3" s="41" t="s">
        <v>37</v>
      </c>
      <c r="C3" s="41"/>
    </row>
    <row r="4" spans="1:3" ht="13.5">
      <c r="A4" s="15"/>
      <c r="B4" s="42" t="s">
        <v>66</v>
      </c>
      <c r="C4" s="42"/>
    </row>
    <row r="5" spans="1:3" ht="13.5">
      <c r="A5" s="15"/>
      <c r="B5" s="17"/>
      <c r="C5" s="17"/>
    </row>
    <row r="6" spans="1:3" ht="15" customHeight="1">
      <c r="A6" s="44"/>
      <c r="B6" s="43" t="s">
        <v>0</v>
      </c>
      <c r="C6" s="21" t="s">
        <v>7</v>
      </c>
    </row>
    <row r="7" spans="1:3" ht="15" customHeight="1">
      <c r="A7" s="45"/>
      <c r="B7" s="43"/>
      <c r="C7" s="22" t="s">
        <v>65</v>
      </c>
    </row>
    <row r="8" spans="1:3" ht="15">
      <c r="A8" s="11"/>
      <c r="B8" s="2"/>
      <c r="C8" s="3"/>
    </row>
    <row r="9" spans="1:3" ht="15">
      <c r="A9" s="11"/>
      <c r="B9" s="32" t="s">
        <v>47</v>
      </c>
      <c r="C9" s="3">
        <f>C11+C16+C18+C22</f>
        <v>2778900</v>
      </c>
    </row>
    <row r="10" spans="1:3" ht="15">
      <c r="A10" s="11"/>
      <c r="B10" s="2"/>
      <c r="C10" s="3"/>
    </row>
    <row r="11" spans="1:3" ht="15">
      <c r="A11" s="11" t="s">
        <v>1</v>
      </c>
      <c r="B11" s="33" t="s">
        <v>58</v>
      </c>
      <c r="C11" s="3">
        <f>ROUND(C13*C14,0)</f>
        <v>2466956</v>
      </c>
    </row>
    <row r="12" spans="1:3" ht="15">
      <c r="A12" s="12"/>
      <c r="B12" s="5"/>
      <c r="C12" s="4"/>
    </row>
    <row r="13" spans="1:3" ht="15">
      <c r="A13" s="12">
        <v>1</v>
      </c>
      <c r="B13" s="6" t="s">
        <v>53</v>
      </c>
      <c r="C13" s="4">
        <v>764</v>
      </c>
    </row>
    <row r="14" spans="1:3" ht="15">
      <c r="A14" s="12">
        <v>2</v>
      </c>
      <c r="B14" s="5" t="s">
        <v>9</v>
      </c>
      <c r="C14" s="4">
        <v>3229</v>
      </c>
    </row>
    <row r="15" spans="1:3" ht="15">
      <c r="A15" s="11"/>
      <c r="B15" s="7"/>
      <c r="C15" s="4"/>
    </row>
    <row r="16" spans="1:3" ht="41.25">
      <c r="A16" s="11" t="s">
        <v>2</v>
      </c>
      <c r="B16" s="7" t="s">
        <v>48</v>
      </c>
      <c r="C16" s="3">
        <v>87790</v>
      </c>
    </row>
    <row r="17" spans="1:3" ht="15">
      <c r="A17" s="11"/>
      <c r="B17" s="8"/>
      <c r="C17" s="4"/>
    </row>
    <row r="18" spans="1:3" ht="27">
      <c r="A18" s="11" t="s">
        <v>43</v>
      </c>
      <c r="B18" s="7" t="s">
        <v>49</v>
      </c>
      <c r="C18" s="3">
        <f>C19+C20</f>
        <v>199610</v>
      </c>
    </row>
    <row r="19" spans="1:3" ht="15">
      <c r="A19" s="34">
        <v>1</v>
      </c>
      <c r="B19" s="8" t="s">
        <v>50</v>
      </c>
      <c r="C19" s="4">
        <v>199610</v>
      </c>
    </row>
    <row r="20" spans="1:3" ht="15">
      <c r="A20" s="35">
        <v>2</v>
      </c>
      <c r="B20" s="36" t="s">
        <v>51</v>
      </c>
      <c r="C20" s="4"/>
    </row>
    <row r="21" spans="1:3" ht="12.75">
      <c r="A21" s="18"/>
      <c r="B21" s="18"/>
      <c r="C21" s="18"/>
    </row>
    <row r="22" spans="1:3" ht="15">
      <c r="A22" s="11" t="s">
        <v>3</v>
      </c>
      <c r="B22" s="3" t="s">
        <v>52</v>
      </c>
      <c r="C22" s="3">
        <v>24544</v>
      </c>
    </row>
  </sheetData>
  <sheetProtection/>
  <mergeCells count="5">
    <mergeCell ref="B2:C2"/>
    <mergeCell ref="B3:C3"/>
    <mergeCell ref="B4:C4"/>
    <mergeCell ref="B6:B7"/>
    <mergeCell ref="A6:A7"/>
  </mergeCells>
  <printOptions/>
  <pageMargins left="0.5905511811023623" right="0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zoomScalePageLayoutView="0" workbookViewId="0" topLeftCell="A1">
      <selection activeCell="C23" sqref="C23"/>
    </sheetView>
  </sheetViews>
  <sheetFormatPr defaultColWidth="9.140625" defaultRowHeight="12.75"/>
  <cols>
    <col min="2" max="2" width="72.57421875" style="0" customWidth="1"/>
    <col min="3" max="3" width="28.00390625" style="0" customWidth="1"/>
  </cols>
  <sheetData>
    <row r="1" spans="1:3" ht="13.5">
      <c r="A1" s="15"/>
      <c r="B1" s="14"/>
      <c r="C1" s="16"/>
    </row>
    <row r="2" spans="1:3" ht="13.5">
      <c r="A2" s="15"/>
      <c r="B2" s="41" t="s">
        <v>45</v>
      </c>
      <c r="C2" s="41"/>
    </row>
    <row r="3" spans="1:3" ht="13.5">
      <c r="A3" s="15"/>
      <c r="B3" s="41" t="s">
        <v>38</v>
      </c>
      <c r="C3" s="41"/>
    </row>
    <row r="4" spans="1:3" ht="13.5">
      <c r="A4" s="15"/>
      <c r="B4" s="42" t="s">
        <v>66</v>
      </c>
      <c r="C4" s="42"/>
    </row>
    <row r="5" spans="1:3" ht="13.5">
      <c r="A5" s="15"/>
      <c r="B5" s="17"/>
      <c r="C5" s="17"/>
    </row>
    <row r="6" spans="1:3" ht="15" customHeight="1">
      <c r="A6" s="44"/>
      <c r="B6" s="43" t="s">
        <v>0</v>
      </c>
      <c r="C6" s="21" t="s">
        <v>7</v>
      </c>
    </row>
    <row r="7" spans="1:3" ht="15" customHeight="1">
      <c r="A7" s="45"/>
      <c r="B7" s="43"/>
      <c r="C7" s="22" t="s">
        <v>65</v>
      </c>
    </row>
    <row r="8" spans="1:3" ht="15">
      <c r="A8" s="11"/>
      <c r="B8" s="2"/>
      <c r="C8" s="3"/>
    </row>
    <row r="9" spans="1:3" ht="15">
      <c r="A9" s="11"/>
      <c r="B9" s="32" t="s">
        <v>47</v>
      </c>
      <c r="C9" s="3">
        <f>C11+C16+C18+C22</f>
        <v>13083200</v>
      </c>
    </row>
    <row r="10" spans="1:3" ht="15">
      <c r="A10" s="11"/>
      <c r="B10" s="2"/>
      <c r="C10" s="3"/>
    </row>
    <row r="11" spans="1:3" ht="15">
      <c r="A11" s="11" t="s">
        <v>1</v>
      </c>
      <c r="B11" s="33" t="s">
        <v>58</v>
      </c>
      <c r="C11" s="3">
        <f>ROUND(C13*C14,0)</f>
        <v>11564488</v>
      </c>
    </row>
    <row r="12" spans="1:3" ht="15">
      <c r="A12" s="12"/>
      <c r="B12" s="5"/>
      <c r="C12" s="4"/>
    </row>
    <row r="13" spans="1:3" ht="15">
      <c r="A13" s="12">
        <v>1</v>
      </c>
      <c r="B13" s="6" t="s">
        <v>53</v>
      </c>
      <c r="C13" s="4">
        <v>2743</v>
      </c>
    </row>
    <row r="14" spans="1:3" ht="15">
      <c r="A14" s="12">
        <v>2</v>
      </c>
      <c r="B14" s="5" t="s">
        <v>9</v>
      </c>
      <c r="C14" s="4">
        <v>4216</v>
      </c>
    </row>
    <row r="15" spans="1:3" ht="15">
      <c r="A15" s="11"/>
      <c r="B15" s="7"/>
      <c r="C15" s="4"/>
    </row>
    <row r="16" spans="1:3" ht="41.25">
      <c r="A16" s="11" t="s">
        <v>2</v>
      </c>
      <c r="B16" s="7" t="s">
        <v>48</v>
      </c>
      <c r="C16" s="3">
        <v>227530</v>
      </c>
    </row>
    <row r="17" spans="1:3" ht="15">
      <c r="A17" s="11"/>
      <c r="B17" s="8"/>
      <c r="C17" s="4"/>
    </row>
    <row r="18" spans="1:3" ht="27">
      <c r="A18" s="11" t="s">
        <v>43</v>
      </c>
      <c r="B18" s="7" t="s">
        <v>49</v>
      </c>
      <c r="C18" s="3">
        <f>C19+C20</f>
        <v>1155750</v>
      </c>
    </row>
    <row r="19" spans="1:3" ht="15">
      <c r="A19" s="34">
        <v>1</v>
      </c>
      <c r="B19" s="8" t="s">
        <v>50</v>
      </c>
      <c r="C19" s="4">
        <v>451250</v>
      </c>
    </row>
    <row r="20" spans="1:3" ht="15">
      <c r="A20" s="35">
        <v>2</v>
      </c>
      <c r="B20" s="36" t="s">
        <v>51</v>
      </c>
      <c r="C20" s="4">
        <v>704500</v>
      </c>
    </row>
    <row r="21" spans="1:3" ht="12.75">
      <c r="A21" s="18"/>
      <c r="B21" s="18"/>
      <c r="C21" s="18"/>
    </row>
    <row r="22" spans="1:3" ht="15">
      <c r="A22" s="11" t="s">
        <v>3</v>
      </c>
      <c r="B22" s="3" t="s">
        <v>52</v>
      </c>
      <c r="C22" s="3">
        <v>135432</v>
      </c>
    </row>
  </sheetData>
  <sheetProtection/>
  <mergeCells count="5">
    <mergeCell ref="B2:C2"/>
    <mergeCell ref="B3:C3"/>
    <mergeCell ref="B4:C4"/>
    <mergeCell ref="B6:B7"/>
    <mergeCell ref="A6:A7"/>
  </mergeCells>
  <printOptions/>
  <pageMargins left="0.5905511811023623" right="0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zoomScalePageLayoutView="0" workbookViewId="0" topLeftCell="A1">
      <selection activeCell="C23" sqref="C23"/>
    </sheetView>
  </sheetViews>
  <sheetFormatPr defaultColWidth="9.140625" defaultRowHeight="12.75"/>
  <cols>
    <col min="2" max="2" width="72.57421875" style="0" customWidth="1"/>
    <col min="3" max="3" width="28.00390625" style="0" customWidth="1"/>
  </cols>
  <sheetData>
    <row r="1" spans="1:3" ht="13.5">
      <c r="A1" s="15"/>
      <c r="B1" s="14"/>
      <c r="C1" s="16"/>
    </row>
    <row r="2" spans="1:3" ht="13.5">
      <c r="A2" s="15"/>
      <c r="B2" s="41" t="s">
        <v>45</v>
      </c>
      <c r="C2" s="41"/>
    </row>
    <row r="3" spans="1:3" ht="13.5">
      <c r="A3" s="15"/>
      <c r="B3" s="41" t="s">
        <v>13</v>
      </c>
      <c r="C3" s="41"/>
    </row>
    <row r="4" spans="1:3" ht="13.5">
      <c r="A4" s="15"/>
      <c r="B4" s="42" t="s">
        <v>66</v>
      </c>
      <c r="C4" s="42"/>
    </row>
    <row r="5" spans="1:3" ht="13.5">
      <c r="A5" s="15"/>
      <c r="B5" s="17"/>
      <c r="C5" s="17"/>
    </row>
    <row r="6" spans="1:3" ht="13.5">
      <c r="A6" s="46"/>
      <c r="B6" s="43" t="s">
        <v>0</v>
      </c>
      <c r="C6" s="21" t="s">
        <v>7</v>
      </c>
    </row>
    <row r="7" spans="1:3" ht="13.5">
      <c r="A7" s="47"/>
      <c r="B7" s="43"/>
      <c r="C7" s="22" t="s">
        <v>65</v>
      </c>
    </row>
    <row r="8" spans="1:3" ht="15">
      <c r="A8" s="11"/>
      <c r="B8" s="2"/>
      <c r="C8" s="3"/>
    </row>
    <row r="9" spans="1:3" ht="15">
      <c r="A9" s="11"/>
      <c r="B9" s="32" t="s">
        <v>47</v>
      </c>
      <c r="C9" s="3">
        <f>C11+C16+C18+C22</f>
        <v>4947100</v>
      </c>
    </row>
    <row r="10" spans="1:3" ht="15">
      <c r="A10" s="11"/>
      <c r="B10" s="2"/>
      <c r="C10" s="3"/>
    </row>
    <row r="11" spans="1:3" ht="15">
      <c r="A11" s="11" t="s">
        <v>1</v>
      </c>
      <c r="B11" s="33" t="s">
        <v>58</v>
      </c>
      <c r="C11" s="3">
        <f>ROUND(C13*C14,0)</f>
        <v>4019550</v>
      </c>
    </row>
    <row r="12" spans="1:3" ht="15">
      <c r="A12" s="12"/>
      <c r="B12" s="5"/>
      <c r="C12" s="4"/>
    </row>
    <row r="13" spans="1:3" ht="15">
      <c r="A13" s="12">
        <v>1</v>
      </c>
      <c r="B13" s="6" t="s">
        <v>53</v>
      </c>
      <c r="C13" s="4">
        <v>3165</v>
      </c>
    </row>
    <row r="14" spans="1:3" ht="15">
      <c r="A14" s="12">
        <v>2</v>
      </c>
      <c r="B14" s="5" t="s">
        <v>9</v>
      </c>
      <c r="C14" s="4">
        <v>1270</v>
      </c>
    </row>
    <row r="15" spans="1:3" ht="15">
      <c r="A15" s="11"/>
      <c r="B15" s="7"/>
      <c r="C15" s="4"/>
    </row>
    <row r="16" spans="1:3" ht="41.25">
      <c r="A16" s="11" t="s">
        <v>2</v>
      </c>
      <c r="B16" s="7" t="s">
        <v>48</v>
      </c>
      <c r="C16" s="3">
        <v>146333</v>
      </c>
    </row>
    <row r="17" spans="1:3" ht="15">
      <c r="A17" s="11"/>
      <c r="B17" s="8"/>
      <c r="C17" s="4"/>
    </row>
    <row r="18" spans="1:3" ht="27">
      <c r="A18" s="11" t="s">
        <v>43</v>
      </c>
      <c r="B18" s="7" t="s">
        <v>49</v>
      </c>
      <c r="C18" s="3">
        <f>C19+C20</f>
        <v>677319</v>
      </c>
    </row>
    <row r="19" spans="1:3" ht="15">
      <c r="A19" s="34">
        <v>1</v>
      </c>
      <c r="B19" s="8" t="s">
        <v>50</v>
      </c>
      <c r="C19" s="4">
        <v>332319</v>
      </c>
    </row>
    <row r="20" spans="1:3" ht="15">
      <c r="A20" s="35">
        <v>2</v>
      </c>
      <c r="B20" s="36" t="s">
        <v>51</v>
      </c>
      <c r="C20" s="4">
        <v>345000</v>
      </c>
    </row>
    <row r="21" spans="1:3" ht="12.75">
      <c r="A21" s="18"/>
      <c r="B21" s="18"/>
      <c r="C21" s="18"/>
    </row>
    <row r="22" spans="1:3" ht="15">
      <c r="A22" s="11" t="s">
        <v>3</v>
      </c>
      <c r="B22" s="3" t="s">
        <v>52</v>
      </c>
      <c r="C22" s="3">
        <v>103898</v>
      </c>
    </row>
  </sheetData>
  <sheetProtection/>
  <mergeCells count="5">
    <mergeCell ref="B2:C2"/>
    <mergeCell ref="B3:C3"/>
    <mergeCell ref="B4:C4"/>
    <mergeCell ref="B6:B7"/>
    <mergeCell ref="A6:A7"/>
  </mergeCells>
  <printOptions/>
  <pageMargins left="0.5905511811023623" right="0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zoomScalePageLayoutView="0" workbookViewId="0" topLeftCell="A1">
      <selection activeCell="B11" sqref="B11"/>
    </sheetView>
  </sheetViews>
  <sheetFormatPr defaultColWidth="9.140625" defaultRowHeight="12.75"/>
  <cols>
    <col min="2" max="2" width="72.57421875" style="0" customWidth="1"/>
    <col min="3" max="3" width="28.00390625" style="0" customWidth="1"/>
  </cols>
  <sheetData>
    <row r="1" spans="1:3" ht="13.5">
      <c r="A1" s="15"/>
      <c r="B1" s="14"/>
      <c r="C1" s="16"/>
    </row>
    <row r="2" spans="1:3" ht="13.5">
      <c r="A2" s="15"/>
      <c r="B2" s="41" t="s">
        <v>45</v>
      </c>
      <c r="C2" s="41"/>
    </row>
    <row r="3" spans="1:3" ht="13.5">
      <c r="A3" s="15"/>
      <c r="B3" s="41" t="s">
        <v>39</v>
      </c>
      <c r="C3" s="41"/>
    </row>
    <row r="4" spans="1:3" ht="13.5">
      <c r="A4" s="15"/>
      <c r="B4" s="42" t="s">
        <v>66</v>
      </c>
      <c r="C4" s="42"/>
    </row>
    <row r="5" spans="1:3" ht="13.5">
      <c r="A5" s="15"/>
      <c r="B5" s="17"/>
      <c r="C5" s="17"/>
    </row>
    <row r="6" spans="1:3" ht="15" customHeight="1">
      <c r="A6" s="44"/>
      <c r="B6" s="43" t="s">
        <v>0</v>
      </c>
      <c r="C6" s="21" t="s">
        <v>7</v>
      </c>
    </row>
    <row r="7" spans="1:3" ht="15" customHeight="1">
      <c r="A7" s="45"/>
      <c r="B7" s="43"/>
      <c r="C7" s="22" t="s">
        <v>65</v>
      </c>
    </row>
    <row r="8" spans="1:3" ht="15">
      <c r="A8" s="11"/>
      <c r="B8" s="2"/>
      <c r="C8" s="3"/>
    </row>
    <row r="9" spans="1:3" ht="15">
      <c r="A9" s="11"/>
      <c r="B9" s="32" t="s">
        <v>47</v>
      </c>
      <c r="C9" s="3">
        <f>C11+C16+C18+C22</f>
        <v>1019500</v>
      </c>
    </row>
    <row r="10" spans="1:3" ht="15">
      <c r="A10" s="11"/>
      <c r="B10" s="2"/>
      <c r="C10" s="3"/>
    </row>
    <row r="11" spans="1:3" ht="15">
      <c r="A11" s="11" t="s">
        <v>1</v>
      </c>
      <c r="B11" s="33" t="s">
        <v>58</v>
      </c>
      <c r="C11" s="3">
        <f>ROUND(C13*C14,0)</f>
        <v>725835</v>
      </c>
    </row>
    <row r="12" spans="1:3" ht="15">
      <c r="A12" s="12"/>
      <c r="B12" s="5"/>
      <c r="C12" s="4"/>
    </row>
    <row r="13" spans="1:3" ht="15">
      <c r="A13" s="12">
        <v>1</v>
      </c>
      <c r="B13" s="6" t="s">
        <v>53</v>
      </c>
      <c r="C13" s="4">
        <v>415</v>
      </c>
    </row>
    <row r="14" spans="1:3" ht="15">
      <c r="A14" s="12">
        <v>2</v>
      </c>
      <c r="B14" s="5" t="s">
        <v>9</v>
      </c>
      <c r="C14" s="4">
        <v>1749</v>
      </c>
    </row>
    <row r="15" spans="1:3" ht="15">
      <c r="A15" s="11"/>
      <c r="B15" s="7"/>
      <c r="C15" s="4"/>
    </row>
    <row r="16" spans="1:3" ht="41.25">
      <c r="A16" s="11" t="s">
        <v>2</v>
      </c>
      <c r="B16" s="7" t="s">
        <v>48</v>
      </c>
      <c r="C16" s="3">
        <v>14281</v>
      </c>
    </row>
    <row r="17" spans="1:3" ht="15">
      <c r="A17" s="11"/>
      <c r="B17" s="8"/>
      <c r="C17" s="4"/>
    </row>
    <row r="18" spans="1:3" ht="27">
      <c r="A18" s="11" t="s">
        <v>43</v>
      </c>
      <c r="B18" s="7" t="s">
        <v>49</v>
      </c>
      <c r="C18" s="3">
        <f>C19+C20</f>
        <v>253822</v>
      </c>
    </row>
    <row r="19" spans="1:3" ht="15">
      <c r="A19" s="34">
        <v>1</v>
      </c>
      <c r="B19" s="8" t="s">
        <v>50</v>
      </c>
      <c r="C19" s="4">
        <v>46822</v>
      </c>
    </row>
    <row r="20" spans="1:3" ht="15">
      <c r="A20" s="35">
        <v>2</v>
      </c>
      <c r="B20" s="36" t="s">
        <v>51</v>
      </c>
      <c r="C20" s="4">
        <v>207000</v>
      </c>
    </row>
    <row r="21" spans="1:3" ht="12.75">
      <c r="A21" s="18"/>
      <c r="B21" s="18"/>
      <c r="C21" s="38"/>
    </row>
    <row r="22" spans="1:3" ht="15">
      <c r="A22" s="11" t="s">
        <v>3</v>
      </c>
      <c r="B22" s="3" t="s">
        <v>52</v>
      </c>
      <c r="C22" s="3">
        <v>25562</v>
      </c>
    </row>
  </sheetData>
  <sheetProtection/>
  <mergeCells count="5">
    <mergeCell ref="B2:C2"/>
    <mergeCell ref="B3:C3"/>
    <mergeCell ref="B4:C4"/>
    <mergeCell ref="B6:B7"/>
    <mergeCell ref="A6:A7"/>
  </mergeCells>
  <printOptions/>
  <pageMargins left="0.5905511811023623" right="0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zoomScalePageLayoutView="0" workbookViewId="0" topLeftCell="A1">
      <selection activeCell="C23" sqref="C23"/>
    </sheetView>
  </sheetViews>
  <sheetFormatPr defaultColWidth="9.140625" defaultRowHeight="12.75"/>
  <cols>
    <col min="2" max="2" width="72.57421875" style="0" customWidth="1"/>
    <col min="3" max="3" width="28.00390625" style="0" customWidth="1"/>
  </cols>
  <sheetData>
    <row r="1" spans="1:3" ht="13.5">
      <c r="A1" s="15"/>
      <c r="B1" s="14"/>
      <c r="C1" s="16"/>
    </row>
    <row r="2" spans="1:3" ht="13.5">
      <c r="A2" s="15"/>
      <c r="B2" s="41" t="s">
        <v>45</v>
      </c>
      <c r="C2" s="41"/>
    </row>
    <row r="3" spans="1:3" ht="13.5">
      <c r="A3" s="15"/>
      <c r="B3" s="41" t="s">
        <v>40</v>
      </c>
      <c r="C3" s="41"/>
    </row>
    <row r="4" spans="1:3" ht="13.5">
      <c r="A4" s="15"/>
      <c r="B4" s="42" t="s">
        <v>66</v>
      </c>
      <c r="C4" s="42"/>
    </row>
    <row r="5" spans="1:3" ht="13.5">
      <c r="A5" s="15"/>
      <c r="B5" s="17"/>
      <c r="C5" s="17"/>
    </row>
    <row r="6" spans="1:3" ht="15" customHeight="1">
      <c r="A6" s="44"/>
      <c r="B6" s="43" t="s">
        <v>0</v>
      </c>
      <c r="C6" s="21" t="s">
        <v>7</v>
      </c>
    </row>
    <row r="7" spans="1:3" ht="15" customHeight="1">
      <c r="A7" s="45"/>
      <c r="B7" s="43"/>
      <c r="C7" s="22" t="s">
        <v>65</v>
      </c>
    </row>
    <row r="8" spans="1:3" ht="15">
      <c r="A8" s="11"/>
      <c r="B8" s="2"/>
      <c r="C8" s="3"/>
    </row>
    <row r="9" spans="1:3" ht="15">
      <c r="A9" s="11"/>
      <c r="B9" s="32" t="s">
        <v>47</v>
      </c>
      <c r="C9" s="3">
        <f>C11+C16+C18+C22</f>
        <v>2727100</v>
      </c>
    </row>
    <row r="10" spans="1:3" ht="15">
      <c r="A10" s="11"/>
      <c r="B10" s="2"/>
      <c r="C10" s="3"/>
    </row>
    <row r="11" spans="1:3" ht="15">
      <c r="A11" s="11" t="s">
        <v>1</v>
      </c>
      <c r="B11" s="33" t="s">
        <v>58</v>
      </c>
      <c r="C11" s="3">
        <f>ROUND(C13*C14,0)</f>
        <v>2157174</v>
      </c>
    </row>
    <row r="12" spans="1:3" ht="15">
      <c r="A12" s="12"/>
      <c r="B12" s="5"/>
      <c r="C12" s="4"/>
    </row>
    <row r="13" spans="1:3" ht="15">
      <c r="A13" s="12">
        <v>1</v>
      </c>
      <c r="B13" s="6" t="s">
        <v>53</v>
      </c>
      <c r="C13" s="4">
        <v>1422</v>
      </c>
    </row>
    <row r="14" spans="1:3" ht="15">
      <c r="A14" s="12">
        <v>2</v>
      </c>
      <c r="B14" s="5" t="s">
        <v>9</v>
      </c>
      <c r="C14" s="4">
        <v>1517</v>
      </c>
    </row>
    <row r="15" spans="1:3" ht="15">
      <c r="A15" s="11"/>
      <c r="B15" s="7"/>
      <c r="C15" s="4"/>
    </row>
    <row r="16" spans="1:3" ht="41.25">
      <c r="A16" s="11" t="s">
        <v>2</v>
      </c>
      <c r="B16" s="7" t="s">
        <v>48</v>
      </c>
      <c r="C16" s="3">
        <v>42442</v>
      </c>
    </row>
    <row r="17" spans="1:3" ht="15">
      <c r="A17" s="11"/>
      <c r="B17" s="8"/>
      <c r="C17" s="4"/>
    </row>
    <row r="18" spans="1:3" ht="27">
      <c r="A18" s="11" t="s">
        <v>43</v>
      </c>
      <c r="B18" s="7" t="s">
        <v>49</v>
      </c>
      <c r="C18" s="3">
        <f>C19+C20</f>
        <v>477986</v>
      </c>
    </row>
    <row r="19" spans="1:3" ht="15">
      <c r="A19" s="34">
        <v>1</v>
      </c>
      <c r="B19" s="8" t="s">
        <v>50</v>
      </c>
      <c r="C19" s="4">
        <v>315486</v>
      </c>
    </row>
    <row r="20" spans="1:3" ht="15">
      <c r="A20" s="35">
        <v>2</v>
      </c>
      <c r="B20" s="36" t="s">
        <v>51</v>
      </c>
      <c r="C20" s="4">
        <v>162500</v>
      </c>
    </row>
    <row r="21" spans="1:3" ht="12.75">
      <c r="A21" s="18"/>
      <c r="B21" s="18"/>
      <c r="C21" s="18"/>
    </row>
    <row r="22" spans="1:3" ht="15">
      <c r="A22" s="11" t="s">
        <v>3</v>
      </c>
      <c r="B22" s="3" t="s">
        <v>52</v>
      </c>
      <c r="C22" s="3">
        <v>49498</v>
      </c>
    </row>
  </sheetData>
  <sheetProtection/>
  <mergeCells count="5">
    <mergeCell ref="B2:C2"/>
    <mergeCell ref="B3:C3"/>
    <mergeCell ref="B4:C4"/>
    <mergeCell ref="B6:B7"/>
    <mergeCell ref="A6:A7"/>
  </mergeCells>
  <printOptions/>
  <pageMargins left="0.5905511811023623" right="0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zoomScalePageLayoutView="0" workbookViewId="0" topLeftCell="A1">
      <selection activeCell="C23" sqref="C23"/>
    </sheetView>
  </sheetViews>
  <sheetFormatPr defaultColWidth="9.140625" defaultRowHeight="12.75"/>
  <cols>
    <col min="2" max="2" width="72.57421875" style="0" customWidth="1"/>
    <col min="3" max="3" width="28.00390625" style="0" customWidth="1"/>
  </cols>
  <sheetData>
    <row r="1" spans="1:3" ht="13.5">
      <c r="A1" s="15"/>
      <c r="B1" s="14"/>
      <c r="C1" s="16"/>
    </row>
    <row r="2" spans="1:3" ht="13.5">
      <c r="A2" s="15"/>
      <c r="B2" s="41" t="s">
        <v>45</v>
      </c>
      <c r="C2" s="41"/>
    </row>
    <row r="3" spans="1:3" ht="13.5">
      <c r="A3" s="15"/>
      <c r="B3" s="41" t="s">
        <v>44</v>
      </c>
      <c r="C3" s="41"/>
    </row>
    <row r="4" spans="1:3" ht="13.5">
      <c r="A4" s="15"/>
      <c r="B4" s="42" t="s">
        <v>66</v>
      </c>
      <c r="C4" s="42"/>
    </row>
    <row r="5" spans="1:3" ht="13.5">
      <c r="A5" s="15"/>
      <c r="B5" s="17"/>
      <c r="C5" s="17"/>
    </row>
    <row r="6" spans="1:3" ht="15" customHeight="1">
      <c r="A6" s="44"/>
      <c r="B6" s="43" t="s">
        <v>0</v>
      </c>
      <c r="C6" s="21" t="s">
        <v>7</v>
      </c>
    </row>
    <row r="7" spans="1:3" ht="15" customHeight="1">
      <c r="A7" s="45"/>
      <c r="B7" s="43"/>
      <c r="C7" s="22" t="s">
        <v>65</v>
      </c>
    </row>
    <row r="8" spans="1:3" ht="15">
      <c r="A8" s="11"/>
      <c r="B8" s="2"/>
      <c r="C8" s="3"/>
    </row>
    <row r="9" spans="1:3" ht="15">
      <c r="A9" s="11"/>
      <c r="B9" s="32" t="s">
        <v>47</v>
      </c>
      <c r="C9" s="3">
        <f>C11+C16+C18+C22</f>
        <v>3871500</v>
      </c>
    </row>
    <row r="10" spans="1:3" ht="15">
      <c r="A10" s="11"/>
      <c r="B10" s="2"/>
      <c r="C10" s="3"/>
    </row>
    <row r="11" spans="1:3" ht="15">
      <c r="A11" s="11" t="s">
        <v>1</v>
      </c>
      <c r="B11" s="33" t="s">
        <v>58</v>
      </c>
      <c r="C11" s="3">
        <f>ROUND(C13*C14,0)</f>
        <v>3346910</v>
      </c>
    </row>
    <row r="12" spans="1:3" ht="15">
      <c r="A12" s="12"/>
      <c r="B12" s="5"/>
      <c r="C12" s="4"/>
    </row>
    <row r="13" spans="1:3" ht="15">
      <c r="A13" s="12">
        <v>1</v>
      </c>
      <c r="B13" s="6" t="s">
        <v>53</v>
      </c>
      <c r="C13" s="4">
        <v>1918</v>
      </c>
    </row>
    <row r="14" spans="1:3" ht="15">
      <c r="A14" s="12">
        <v>2</v>
      </c>
      <c r="B14" s="5" t="s">
        <v>9</v>
      </c>
      <c r="C14" s="4">
        <v>1745</v>
      </c>
    </row>
    <row r="15" spans="1:3" ht="15">
      <c r="A15" s="11"/>
      <c r="B15" s="7"/>
      <c r="C15" s="4"/>
    </row>
    <row r="16" spans="1:3" ht="41.25">
      <c r="A16" s="11" t="s">
        <v>2</v>
      </c>
      <c r="B16" s="7" t="s">
        <v>48</v>
      </c>
      <c r="C16" s="3">
        <v>74082</v>
      </c>
    </row>
    <row r="17" spans="1:3" ht="15">
      <c r="A17" s="11"/>
      <c r="B17" s="8"/>
      <c r="C17" s="4"/>
    </row>
    <row r="18" spans="1:3" ht="27">
      <c r="A18" s="11" t="s">
        <v>43</v>
      </c>
      <c r="B18" s="7" t="s">
        <v>49</v>
      </c>
      <c r="C18" s="3">
        <f>C19+C20</f>
        <v>424035</v>
      </c>
    </row>
    <row r="19" spans="1:3" ht="15">
      <c r="A19" s="34">
        <v>1</v>
      </c>
      <c r="B19" s="8" t="s">
        <v>50</v>
      </c>
      <c r="C19" s="4">
        <v>424035</v>
      </c>
    </row>
    <row r="20" spans="1:3" ht="15">
      <c r="A20" s="35">
        <v>2</v>
      </c>
      <c r="B20" s="36" t="s">
        <v>51</v>
      </c>
      <c r="C20" s="4"/>
    </row>
    <row r="21" spans="1:3" ht="12.75">
      <c r="A21" s="18"/>
      <c r="B21" s="18"/>
      <c r="C21" s="18"/>
    </row>
    <row r="22" spans="1:3" ht="15">
      <c r="A22" s="11" t="s">
        <v>3</v>
      </c>
      <c r="B22" s="3" t="s">
        <v>52</v>
      </c>
      <c r="C22" s="3">
        <v>26473</v>
      </c>
    </row>
  </sheetData>
  <sheetProtection/>
  <mergeCells count="5">
    <mergeCell ref="B2:C2"/>
    <mergeCell ref="B3:C3"/>
    <mergeCell ref="B4:C4"/>
    <mergeCell ref="B6:B7"/>
    <mergeCell ref="A6:A7"/>
  </mergeCells>
  <printOptions/>
  <pageMargins left="0.5905511811023623" right="0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zoomScalePageLayoutView="0" workbookViewId="0" topLeftCell="A1">
      <selection activeCell="C23" sqref="C23"/>
    </sheetView>
  </sheetViews>
  <sheetFormatPr defaultColWidth="9.140625" defaultRowHeight="12.75"/>
  <cols>
    <col min="2" max="2" width="72.57421875" style="0" customWidth="1"/>
    <col min="3" max="3" width="28.00390625" style="0" customWidth="1"/>
  </cols>
  <sheetData>
    <row r="1" spans="1:3" ht="13.5">
      <c r="A1" s="15"/>
      <c r="B1" s="14"/>
      <c r="C1" s="16"/>
    </row>
    <row r="2" spans="1:3" ht="13.5">
      <c r="A2" s="15"/>
      <c r="B2" s="41" t="s">
        <v>45</v>
      </c>
      <c r="C2" s="41"/>
    </row>
    <row r="3" spans="1:3" ht="13.5">
      <c r="A3" s="15"/>
      <c r="B3" s="41" t="s">
        <v>64</v>
      </c>
      <c r="C3" s="41"/>
    </row>
    <row r="4" spans="1:3" ht="13.5">
      <c r="A4" s="15"/>
      <c r="B4" s="42" t="s">
        <v>66</v>
      </c>
      <c r="C4" s="42"/>
    </row>
    <row r="5" spans="1:3" ht="13.5">
      <c r="A5" s="15"/>
      <c r="B5" s="17"/>
      <c r="C5" s="17"/>
    </row>
    <row r="6" spans="1:3" ht="15" customHeight="1">
      <c r="A6" s="44"/>
      <c r="B6" s="43" t="s">
        <v>0</v>
      </c>
      <c r="C6" s="21" t="s">
        <v>7</v>
      </c>
    </row>
    <row r="7" spans="1:3" ht="15" customHeight="1">
      <c r="A7" s="45"/>
      <c r="B7" s="43"/>
      <c r="C7" s="22" t="s">
        <v>65</v>
      </c>
    </row>
    <row r="8" spans="1:3" ht="15">
      <c r="A8" s="11"/>
      <c r="B8" s="2"/>
      <c r="C8" s="3"/>
    </row>
    <row r="9" spans="1:3" ht="15">
      <c r="A9" s="11"/>
      <c r="B9" s="32" t="s">
        <v>47</v>
      </c>
      <c r="C9" s="3">
        <f>C11+C16+C18+C22</f>
        <v>1468800</v>
      </c>
    </row>
    <row r="10" spans="1:3" ht="15">
      <c r="A10" s="11"/>
      <c r="B10" s="2"/>
      <c r="C10" s="3"/>
    </row>
    <row r="11" spans="1:3" ht="15">
      <c r="A11" s="11" t="s">
        <v>1</v>
      </c>
      <c r="B11" s="33" t="s">
        <v>58</v>
      </c>
      <c r="C11" s="3">
        <f>ROUND(C13*C14,0)</f>
        <v>1180608</v>
      </c>
    </row>
    <row r="12" spans="1:3" ht="15">
      <c r="A12" s="12"/>
      <c r="B12" s="5"/>
      <c r="C12" s="4"/>
    </row>
    <row r="13" spans="1:3" ht="15">
      <c r="A13" s="12">
        <v>1</v>
      </c>
      <c r="B13" s="6" t="s">
        <v>53</v>
      </c>
      <c r="C13" s="4">
        <v>858</v>
      </c>
    </row>
    <row r="14" spans="1:3" ht="15">
      <c r="A14" s="12">
        <v>2</v>
      </c>
      <c r="B14" s="5" t="s">
        <v>9</v>
      </c>
      <c r="C14" s="4">
        <v>1376</v>
      </c>
    </row>
    <row r="15" spans="1:3" ht="15">
      <c r="A15" s="11"/>
      <c r="B15" s="7"/>
      <c r="C15" s="4"/>
    </row>
    <row r="16" spans="1:3" ht="41.25">
      <c r="A16" s="11" t="s">
        <v>2</v>
      </c>
      <c r="B16" s="7" t="s">
        <v>48</v>
      </c>
      <c r="C16" s="3">
        <v>26132</v>
      </c>
    </row>
    <row r="17" spans="1:3" ht="15">
      <c r="A17" s="11"/>
      <c r="B17" s="8"/>
      <c r="C17" s="4"/>
    </row>
    <row r="18" spans="1:3" ht="27">
      <c r="A18" s="11" t="s">
        <v>43</v>
      </c>
      <c r="B18" s="7" t="s">
        <v>49</v>
      </c>
      <c r="C18" s="3">
        <f>C19+C20</f>
        <v>239788</v>
      </c>
    </row>
    <row r="19" spans="1:3" ht="15">
      <c r="A19" s="34">
        <v>1</v>
      </c>
      <c r="B19" s="8" t="s">
        <v>50</v>
      </c>
      <c r="C19" s="4">
        <v>134788</v>
      </c>
    </row>
    <row r="20" spans="1:3" ht="15">
      <c r="A20" s="35">
        <v>2</v>
      </c>
      <c r="B20" s="36" t="s">
        <v>51</v>
      </c>
      <c r="C20" s="4">
        <v>105000</v>
      </c>
    </row>
    <row r="21" spans="1:3" ht="12.75">
      <c r="A21" s="18"/>
      <c r="B21" s="18"/>
      <c r="C21" s="18"/>
    </row>
    <row r="22" spans="1:3" ht="15">
      <c r="A22" s="11" t="s">
        <v>3</v>
      </c>
      <c r="B22" s="3" t="s">
        <v>52</v>
      </c>
      <c r="C22" s="3">
        <v>22272</v>
      </c>
    </row>
  </sheetData>
  <sheetProtection/>
  <mergeCells count="5">
    <mergeCell ref="B2:C2"/>
    <mergeCell ref="B3:C3"/>
    <mergeCell ref="B4:C4"/>
    <mergeCell ref="B6:B7"/>
    <mergeCell ref="A6:A7"/>
  </mergeCells>
  <printOptions/>
  <pageMargins left="0.5905511811023623" right="0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41.8515625" style="0" customWidth="1"/>
    <col min="2" max="2" width="54.57421875" style="0" customWidth="1"/>
  </cols>
  <sheetData>
    <row r="2" spans="1:2" ht="15">
      <c r="A2" s="14"/>
      <c r="B2" s="20"/>
    </row>
    <row r="3" spans="1:2" ht="13.5">
      <c r="A3" s="41" t="s">
        <v>45</v>
      </c>
      <c r="B3" s="41"/>
    </row>
    <row r="4" spans="1:2" ht="13.5">
      <c r="A4" s="41" t="s">
        <v>59</v>
      </c>
      <c r="B4" s="41"/>
    </row>
    <row r="5" spans="1:2" ht="13.5">
      <c r="A5" s="42" t="s">
        <v>67</v>
      </c>
      <c r="B5" s="42"/>
    </row>
    <row r="6" spans="1:2" ht="13.5">
      <c r="A6" s="17"/>
      <c r="B6" s="17"/>
    </row>
    <row r="7" spans="1:2" ht="13.5">
      <c r="A7" s="48" t="s">
        <v>0</v>
      </c>
      <c r="B7" s="21" t="s">
        <v>7</v>
      </c>
    </row>
    <row r="8" spans="1:2" ht="13.5">
      <c r="A8" s="49"/>
      <c r="B8" s="22" t="s">
        <v>8</v>
      </c>
    </row>
    <row r="9" spans="1:2" ht="13.5">
      <c r="A9" s="23"/>
      <c r="B9" s="24"/>
    </row>
    <row r="10" spans="1:2" ht="13.5">
      <c r="A10" s="25"/>
      <c r="B10" s="26"/>
    </row>
    <row r="11" spans="1:2" ht="6" customHeight="1">
      <c r="A11" s="27"/>
      <c r="B11" s="28"/>
    </row>
    <row r="12" spans="1:2" ht="15" hidden="1">
      <c r="A12" s="29" t="s">
        <v>60</v>
      </c>
      <c r="B12" s="30">
        <v>72496800</v>
      </c>
    </row>
    <row r="13" spans="1:2" ht="39" customHeight="1">
      <c r="A13" s="2" t="s">
        <v>63</v>
      </c>
      <c r="B13" s="31">
        <v>78287000</v>
      </c>
    </row>
    <row r="14" spans="1:2" ht="30" customHeight="1">
      <c r="A14" s="33" t="s">
        <v>62</v>
      </c>
      <c r="B14" s="31">
        <v>78287000</v>
      </c>
    </row>
    <row r="15" spans="1:2" ht="45.75" customHeight="1">
      <c r="A15" s="5" t="s">
        <v>61</v>
      </c>
      <c r="B15" s="40">
        <v>1700000</v>
      </c>
    </row>
  </sheetData>
  <sheetProtection/>
  <mergeCells count="4">
    <mergeCell ref="A3:B3"/>
    <mergeCell ref="A4:B4"/>
    <mergeCell ref="A5:B5"/>
    <mergeCell ref="A7:A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zoomScalePageLayoutView="0" workbookViewId="0" topLeftCell="A1">
      <selection activeCell="C23" sqref="C23"/>
    </sheetView>
  </sheetViews>
  <sheetFormatPr defaultColWidth="9.140625" defaultRowHeight="12.75"/>
  <cols>
    <col min="2" max="2" width="72.57421875" style="0" customWidth="1"/>
    <col min="3" max="3" width="28.00390625" style="0" customWidth="1"/>
  </cols>
  <sheetData>
    <row r="1" spans="1:3" ht="13.5">
      <c r="A1" s="15"/>
      <c r="B1" s="14"/>
      <c r="C1" s="16"/>
    </row>
    <row r="2" spans="1:3" ht="13.5">
      <c r="A2" s="15"/>
      <c r="B2" s="41" t="s">
        <v>45</v>
      </c>
      <c r="C2" s="41"/>
    </row>
    <row r="3" spans="1:3" ht="13.5">
      <c r="A3" s="15"/>
      <c r="B3" s="41" t="s">
        <v>12</v>
      </c>
      <c r="C3" s="41"/>
    </row>
    <row r="4" spans="1:3" ht="13.5">
      <c r="A4" s="15"/>
      <c r="B4" s="42" t="s">
        <v>66</v>
      </c>
      <c r="C4" s="42"/>
    </row>
    <row r="5" spans="1:3" ht="13.5">
      <c r="A5" s="15"/>
      <c r="B5" s="17"/>
      <c r="C5" s="17"/>
    </row>
    <row r="6" spans="1:3" ht="15" customHeight="1">
      <c r="A6" s="44"/>
      <c r="B6" s="43" t="s">
        <v>0</v>
      </c>
      <c r="C6" s="21" t="s">
        <v>7</v>
      </c>
    </row>
    <row r="7" spans="1:3" ht="15" customHeight="1">
      <c r="A7" s="45"/>
      <c r="B7" s="43"/>
      <c r="C7" s="22" t="s">
        <v>65</v>
      </c>
    </row>
    <row r="8" spans="1:3" ht="15">
      <c r="A8" s="11"/>
      <c r="B8" s="2"/>
      <c r="C8" s="3"/>
    </row>
    <row r="9" spans="1:3" ht="15">
      <c r="A9" s="11"/>
      <c r="B9" s="32" t="s">
        <v>47</v>
      </c>
      <c r="C9" s="3">
        <f>C11+C16+C18+C22</f>
        <v>9937000</v>
      </c>
    </row>
    <row r="10" spans="1:3" ht="15">
      <c r="A10" s="11"/>
      <c r="B10" s="2"/>
      <c r="C10" s="3"/>
    </row>
    <row r="11" spans="1:3" ht="15">
      <c r="A11" s="11" t="s">
        <v>1</v>
      </c>
      <c r="B11" s="33" t="s">
        <v>58</v>
      </c>
      <c r="C11" s="3">
        <f>ROUND(C13*C14,0)</f>
        <v>7720646</v>
      </c>
    </row>
    <row r="12" spans="1:3" ht="15">
      <c r="A12" s="12"/>
      <c r="B12" s="5"/>
      <c r="C12" s="4"/>
    </row>
    <row r="13" spans="1:3" ht="15">
      <c r="A13" s="12">
        <v>1</v>
      </c>
      <c r="B13" s="6" t="s">
        <v>53</v>
      </c>
      <c r="C13" s="4">
        <v>7346</v>
      </c>
    </row>
    <row r="14" spans="1:3" ht="15">
      <c r="A14" s="12">
        <v>2</v>
      </c>
      <c r="B14" s="5" t="s">
        <v>9</v>
      </c>
      <c r="C14" s="4">
        <v>1051</v>
      </c>
    </row>
    <row r="15" spans="1:3" ht="15">
      <c r="A15" s="11"/>
      <c r="B15" s="7"/>
      <c r="C15" s="4"/>
    </row>
    <row r="16" spans="1:3" ht="41.25">
      <c r="A16" s="11" t="s">
        <v>2</v>
      </c>
      <c r="B16" s="7" t="s">
        <v>48</v>
      </c>
      <c r="C16" s="3">
        <v>151903</v>
      </c>
    </row>
    <row r="17" spans="1:3" ht="15">
      <c r="A17" s="11"/>
      <c r="B17" s="8"/>
      <c r="C17" s="4"/>
    </row>
    <row r="18" spans="1:3" ht="27">
      <c r="A18" s="11" t="s">
        <v>43</v>
      </c>
      <c r="B18" s="7" t="s">
        <v>49</v>
      </c>
      <c r="C18" s="3">
        <f>C19+C20</f>
        <v>1978374</v>
      </c>
    </row>
    <row r="19" spans="1:3" ht="15">
      <c r="A19" s="34">
        <v>1</v>
      </c>
      <c r="B19" s="8" t="s">
        <v>50</v>
      </c>
      <c r="C19" s="4">
        <v>1978374</v>
      </c>
    </row>
    <row r="20" spans="1:3" ht="15">
      <c r="A20" s="35">
        <v>2</v>
      </c>
      <c r="B20" s="36" t="s">
        <v>51</v>
      </c>
      <c r="C20" s="4"/>
    </row>
    <row r="21" spans="1:3" ht="12.75">
      <c r="A21" s="18"/>
      <c r="B21" s="18"/>
      <c r="C21" s="18"/>
    </row>
    <row r="22" spans="1:3" ht="15">
      <c r="A22" s="11" t="s">
        <v>3</v>
      </c>
      <c r="B22" s="3" t="s">
        <v>52</v>
      </c>
      <c r="C22" s="3">
        <v>86077</v>
      </c>
    </row>
  </sheetData>
  <sheetProtection/>
  <mergeCells count="5">
    <mergeCell ref="B2:C2"/>
    <mergeCell ref="B3:C3"/>
    <mergeCell ref="B4:C4"/>
    <mergeCell ref="B6:B7"/>
    <mergeCell ref="A6:A7"/>
  </mergeCells>
  <printOptions/>
  <pageMargins left="0.5905511811023623" right="0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zoomScalePageLayoutView="0" workbookViewId="0" topLeftCell="A1">
      <selection activeCell="C23" sqref="C23"/>
    </sheetView>
  </sheetViews>
  <sheetFormatPr defaultColWidth="9.140625" defaultRowHeight="12.75"/>
  <cols>
    <col min="2" max="2" width="72.57421875" style="0" customWidth="1"/>
    <col min="3" max="3" width="28.00390625" style="0" customWidth="1"/>
  </cols>
  <sheetData>
    <row r="1" spans="1:3" ht="13.5">
      <c r="A1" s="15"/>
      <c r="B1" s="14"/>
      <c r="C1" s="16"/>
    </row>
    <row r="2" spans="1:3" ht="13.5">
      <c r="A2" s="15"/>
      <c r="B2" s="41" t="s">
        <v>45</v>
      </c>
      <c r="C2" s="41"/>
    </row>
    <row r="3" spans="1:3" ht="13.5">
      <c r="A3" s="15"/>
      <c r="B3" s="41" t="s">
        <v>14</v>
      </c>
      <c r="C3" s="41"/>
    </row>
    <row r="4" spans="1:3" ht="13.5">
      <c r="A4" s="15"/>
      <c r="B4" s="42" t="s">
        <v>66</v>
      </c>
      <c r="C4" s="42"/>
    </row>
    <row r="5" spans="1:3" ht="13.5">
      <c r="A5" s="15"/>
      <c r="B5" s="17"/>
      <c r="C5" s="17"/>
    </row>
    <row r="6" spans="1:3" ht="15" customHeight="1">
      <c r="A6" s="44"/>
      <c r="B6" s="43" t="s">
        <v>0</v>
      </c>
      <c r="C6" s="21" t="s">
        <v>7</v>
      </c>
    </row>
    <row r="7" spans="1:3" ht="15" customHeight="1">
      <c r="A7" s="45"/>
      <c r="B7" s="43"/>
      <c r="C7" s="22" t="s">
        <v>65</v>
      </c>
    </row>
    <row r="8" spans="1:3" ht="15">
      <c r="A8" s="11"/>
      <c r="B8" s="2"/>
      <c r="C8" s="3"/>
    </row>
    <row r="9" spans="1:3" ht="15">
      <c r="A9" s="11"/>
      <c r="B9" s="32" t="s">
        <v>47</v>
      </c>
      <c r="C9" s="3">
        <f>C11+C16+C18+C22</f>
        <v>15649500</v>
      </c>
    </row>
    <row r="10" spans="1:3" ht="15">
      <c r="A10" s="11"/>
      <c r="B10" s="2"/>
      <c r="C10" s="3"/>
    </row>
    <row r="11" spans="1:3" ht="15">
      <c r="A11" s="11" t="s">
        <v>1</v>
      </c>
      <c r="B11" s="33" t="s">
        <v>58</v>
      </c>
      <c r="C11" s="3">
        <f>ROUND(C13*C14,0)</f>
        <v>12006397</v>
      </c>
    </row>
    <row r="12" spans="1:3" ht="15">
      <c r="A12" s="12"/>
      <c r="B12" s="5"/>
      <c r="C12" s="4"/>
    </row>
    <row r="13" spans="1:3" ht="15">
      <c r="A13" s="12">
        <v>1</v>
      </c>
      <c r="B13" s="6" t="s">
        <v>53</v>
      </c>
      <c r="C13" s="4">
        <v>9997</v>
      </c>
    </row>
    <row r="14" spans="1:3" ht="15">
      <c r="A14" s="12">
        <v>2</v>
      </c>
      <c r="B14" s="5" t="s">
        <v>9</v>
      </c>
      <c r="C14" s="4">
        <v>1201</v>
      </c>
    </row>
    <row r="15" spans="1:3" ht="15">
      <c r="A15" s="11"/>
      <c r="B15" s="7"/>
      <c r="C15" s="4"/>
    </row>
    <row r="16" spans="1:3" ht="41.25">
      <c r="A16" s="11" t="s">
        <v>2</v>
      </c>
      <c r="B16" s="7" t="s">
        <v>48</v>
      </c>
      <c r="C16" s="3">
        <v>236225</v>
      </c>
    </row>
    <row r="17" spans="1:3" ht="15">
      <c r="A17" s="11"/>
      <c r="B17" s="8"/>
      <c r="C17" s="4"/>
    </row>
    <row r="18" spans="1:3" ht="27">
      <c r="A18" s="11" t="s">
        <v>43</v>
      </c>
      <c r="B18" s="7" t="s">
        <v>49</v>
      </c>
      <c r="C18" s="3">
        <f>C19+C20</f>
        <v>3204454</v>
      </c>
    </row>
    <row r="19" spans="1:3" ht="15">
      <c r="A19" s="34">
        <v>1</v>
      </c>
      <c r="B19" s="8" t="s">
        <v>50</v>
      </c>
      <c r="C19" s="4">
        <v>2528454</v>
      </c>
    </row>
    <row r="20" spans="1:3" ht="15">
      <c r="A20" s="35">
        <v>2</v>
      </c>
      <c r="B20" s="36" t="s">
        <v>51</v>
      </c>
      <c r="C20" s="4">
        <v>676000</v>
      </c>
    </row>
    <row r="21" spans="1:3" ht="12.75">
      <c r="A21" s="18"/>
      <c r="B21" s="18"/>
      <c r="C21" s="18"/>
    </row>
    <row r="22" spans="1:3" ht="15">
      <c r="A22" s="11" t="s">
        <v>3</v>
      </c>
      <c r="B22" s="3" t="s">
        <v>52</v>
      </c>
      <c r="C22" s="3">
        <v>202424</v>
      </c>
    </row>
  </sheetData>
  <sheetProtection/>
  <mergeCells count="5">
    <mergeCell ref="B2:C2"/>
    <mergeCell ref="B3:C3"/>
    <mergeCell ref="B4:C4"/>
    <mergeCell ref="B6:B7"/>
    <mergeCell ref="A6:A7"/>
  </mergeCells>
  <printOptions/>
  <pageMargins left="0.5905511811023623" right="0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zoomScalePageLayoutView="0" workbookViewId="0" topLeftCell="A1">
      <selection activeCell="C23" sqref="C23"/>
    </sheetView>
  </sheetViews>
  <sheetFormatPr defaultColWidth="9.140625" defaultRowHeight="12.75"/>
  <cols>
    <col min="2" max="2" width="72.57421875" style="0" customWidth="1"/>
    <col min="3" max="3" width="28.00390625" style="0" customWidth="1"/>
  </cols>
  <sheetData>
    <row r="1" spans="1:3" ht="13.5">
      <c r="A1" s="15"/>
      <c r="B1" s="14"/>
      <c r="C1" s="16"/>
    </row>
    <row r="2" spans="1:3" ht="13.5">
      <c r="A2" s="15"/>
      <c r="B2" s="41" t="s">
        <v>45</v>
      </c>
      <c r="C2" s="41"/>
    </row>
    <row r="3" spans="1:3" ht="13.5">
      <c r="A3" s="15"/>
      <c r="B3" s="41" t="s">
        <v>15</v>
      </c>
      <c r="C3" s="41"/>
    </row>
    <row r="4" spans="1:3" ht="13.5">
      <c r="A4" s="15"/>
      <c r="B4" s="42" t="s">
        <v>66</v>
      </c>
      <c r="C4" s="42"/>
    </row>
    <row r="5" spans="1:3" ht="13.5">
      <c r="A5" s="15"/>
      <c r="B5" s="17"/>
      <c r="C5" s="17"/>
    </row>
    <row r="6" spans="1:3" ht="15" customHeight="1">
      <c r="A6" s="44"/>
      <c r="B6" s="43" t="s">
        <v>0</v>
      </c>
      <c r="C6" s="21" t="s">
        <v>7</v>
      </c>
    </row>
    <row r="7" spans="1:3" ht="15" customHeight="1">
      <c r="A7" s="45"/>
      <c r="B7" s="43"/>
      <c r="C7" s="22" t="s">
        <v>65</v>
      </c>
    </row>
    <row r="8" spans="1:3" ht="15">
      <c r="A8" s="11"/>
      <c r="B8" s="2"/>
      <c r="C8" s="3"/>
    </row>
    <row r="9" spans="1:3" ht="15">
      <c r="A9" s="11"/>
      <c r="B9" s="32" t="s">
        <v>47</v>
      </c>
      <c r="C9" s="3">
        <f>C11+C16+C18+C22</f>
        <v>8355300</v>
      </c>
    </row>
    <row r="10" spans="1:3" ht="15">
      <c r="A10" s="11"/>
      <c r="B10" s="2"/>
      <c r="C10" s="3"/>
    </row>
    <row r="11" spans="1:3" ht="15">
      <c r="A11" s="11" t="s">
        <v>1</v>
      </c>
      <c r="B11" s="33" t="s">
        <v>58</v>
      </c>
      <c r="C11" s="3">
        <f>ROUND(C13*C14,0)</f>
        <v>6642840</v>
      </c>
    </row>
    <row r="12" spans="1:3" ht="15">
      <c r="A12" s="12"/>
      <c r="B12" s="5"/>
      <c r="C12" s="4"/>
    </row>
    <row r="13" spans="1:3" ht="15">
      <c r="A13" s="12">
        <v>1</v>
      </c>
      <c r="B13" s="6" t="s">
        <v>53</v>
      </c>
      <c r="C13" s="4">
        <v>5620</v>
      </c>
    </row>
    <row r="14" spans="1:3" ht="15">
      <c r="A14" s="12">
        <v>2</v>
      </c>
      <c r="B14" s="5" t="s">
        <v>9</v>
      </c>
      <c r="C14" s="4">
        <v>1182</v>
      </c>
    </row>
    <row r="15" spans="1:3" ht="15">
      <c r="A15" s="11"/>
      <c r="B15" s="7"/>
      <c r="C15" s="4"/>
    </row>
    <row r="16" spans="1:3" ht="41.25">
      <c r="A16" s="11" t="s">
        <v>2</v>
      </c>
      <c r="B16" s="7" t="s">
        <v>48</v>
      </c>
      <c r="C16" s="3">
        <v>147035</v>
      </c>
    </row>
    <row r="17" spans="1:3" ht="15">
      <c r="A17" s="11"/>
      <c r="B17" s="8"/>
      <c r="C17" s="4"/>
    </row>
    <row r="18" spans="1:3" ht="27">
      <c r="A18" s="11" t="s">
        <v>43</v>
      </c>
      <c r="B18" s="7" t="s">
        <v>49</v>
      </c>
      <c r="C18" s="3">
        <f>C19+C20</f>
        <v>1474680</v>
      </c>
    </row>
    <row r="19" spans="1:3" ht="15">
      <c r="A19" s="34">
        <v>1</v>
      </c>
      <c r="B19" s="8" t="s">
        <v>50</v>
      </c>
      <c r="C19" s="4">
        <v>1416180</v>
      </c>
    </row>
    <row r="20" spans="1:3" ht="15">
      <c r="A20" s="35">
        <v>2</v>
      </c>
      <c r="B20" s="36" t="s">
        <v>51</v>
      </c>
      <c r="C20" s="4">
        <v>58500</v>
      </c>
    </row>
    <row r="21" spans="1:3" ht="12.75">
      <c r="A21" s="18"/>
      <c r="B21" s="18"/>
      <c r="C21" s="18"/>
    </row>
    <row r="22" spans="1:3" ht="15">
      <c r="A22" s="11" t="s">
        <v>3</v>
      </c>
      <c r="B22" s="3" t="s">
        <v>52</v>
      </c>
      <c r="C22" s="3">
        <v>90745</v>
      </c>
    </row>
  </sheetData>
  <sheetProtection/>
  <mergeCells count="5">
    <mergeCell ref="B2:C2"/>
    <mergeCell ref="B3:C3"/>
    <mergeCell ref="B4:C4"/>
    <mergeCell ref="B6:B7"/>
    <mergeCell ref="A6:A7"/>
  </mergeCells>
  <printOptions/>
  <pageMargins left="0.5905511811023623" right="0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zoomScalePageLayoutView="0" workbookViewId="0" topLeftCell="A1">
      <selection activeCell="C28" sqref="C28"/>
    </sheetView>
  </sheetViews>
  <sheetFormatPr defaultColWidth="9.140625" defaultRowHeight="12.75"/>
  <cols>
    <col min="2" max="2" width="72.57421875" style="0" customWidth="1"/>
    <col min="3" max="3" width="28.00390625" style="0" customWidth="1"/>
  </cols>
  <sheetData>
    <row r="1" spans="1:3" ht="13.5">
      <c r="A1" s="15"/>
      <c r="B1" s="14"/>
      <c r="C1" s="16"/>
    </row>
    <row r="2" spans="1:3" ht="13.5">
      <c r="A2" s="15"/>
      <c r="B2" s="41" t="s">
        <v>45</v>
      </c>
      <c r="C2" s="41"/>
    </row>
    <row r="3" spans="1:3" ht="13.5">
      <c r="A3" s="15"/>
      <c r="B3" s="41" t="s">
        <v>16</v>
      </c>
      <c r="C3" s="41"/>
    </row>
    <row r="4" spans="1:3" ht="13.5">
      <c r="A4" s="15"/>
      <c r="B4" s="42" t="s">
        <v>66</v>
      </c>
      <c r="C4" s="42"/>
    </row>
    <row r="5" spans="1:3" ht="13.5">
      <c r="A5" s="15"/>
      <c r="B5" s="17"/>
      <c r="C5" s="17"/>
    </row>
    <row r="6" spans="1:3" ht="15" customHeight="1">
      <c r="A6" s="44"/>
      <c r="B6" s="43" t="s">
        <v>0</v>
      </c>
      <c r="C6" s="21" t="s">
        <v>7</v>
      </c>
    </row>
    <row r="7" spans="1:3" ht="15" customHeight="1">
      <c r="A7" s="45"/>
      <c r="B7" s="43"/>
      <c r="C7" s="22" t="s">
        <v>65</v>
      </c>
    </row>
    <row r="8" spans="1:3" ht="15">
      <c r="A8" s="11"/>
      <c r="B8" s="2"/>
      <c r="C8" s="3"/>
    </row>
    <row r="9" spans="1:3" ht="15">
      <c r="A9" s="11"/>
      <c r="B9" s="32" t="s">
        <v>47</v>
      </c>
      <c r="C9" s="3">
        <f>C11+C16+C18+C22</f>
        <v>11852500</v>
      </c>
    </row>
    <row r="10" spans="1:3" ht="15">
      <c r="A10" s="11"/>
      <c r="B10" s="2"/>
      <c r="C10" s="3"/>
    </row>
    <row r="11" spans="1:3" ht="15">
      <c r="A11" s="11" t="s">
        <v>1</v>
      </c>
      <c r="B11" s="33" t="s">
        <v>58</v>
      </c>
      <c r="C11" s="3">
        <f>ROUND(C13*C14,0)</f>
        <v>10033040</v>
      </c>
    </row>
    <row r="12" spans="1:3" ht="15">
      <c r="A12" s="12"/>
      <c r="B12" s="5"/>
      <c r="C12" s="4"/>
    </row>
    <row r="13" spans="1:3" ht="15">
      <c r="A13" s="12">
        <v>1</v>
      </c>
      <c r="B13" s="6" t="s">
        <v>53</v>
      </c>
      <c r="C13" s="4">
        <v>6640</v>
      </c>
    </row>
    <row r="14" spans="1:3" ht="15">
      <c r="A14" s="12">
        <v>2</v>
      </c>
      <c r="B14" s="5" t="s">
        <v>9</v>
      </c>
      <c r="C14" s="4">
        <v>1511</v>
      </c>
    </row>
    <row r="15" spans="1:3" ht="15">
      <c r="A15" s="11"/>
      <c r="B15" s="7"/>
      <c r="C15" s="4"/>
    </row>
    <row r="16" spans="1:3" ht="41.25">
      <c r="A16" s="11" t="s">
        <v>2</v>
      </c>
      <c r="B16" s="7" t="s">
        <v>48</v>
      </c>
      <c r="C16" s="3">
        <v>196093</v>
      </c>
    </row>
    <row r="17" spans="1:3" ht="15">
      <c r="A17" s="11"/>
      <c r="B17" s="8"/>
      <c r="C17" s="4"/>
    </row>
    <row r="18" spans="1:3" ht="27">
      <c r="A18" s="11" t="s">
        <v>43</v>
      </c>
      <c r="B18" s="7" t="s">
        <v>49</v>
      </c>
      <c r="C18" s="3">
        <f>C19+C20</f>
        <v>1350054</v>
      </c>
    </row>
    <row r="19" spans="1:3" ht="15">
      <c r="A19" s="34">
        <v>1</v>
      </c>
      <c r="B19" s="8" t="s">
        <v>50</v>
      </c>
      <c r="C19" s="4">
        <v>1345054</v>
      </c>
    </row>
    <row r="20" spans="1:3" ht="15">
      <c r="A20" s="35">
        <v>2</v>
      </c>
      <c r="B20" s="36" t="s">
        <v>51</v>
      </c>
      <c r="C20" s="4">
        <v>5000</v>
      </c>
    </row>
    <row r="21" spans="1:3" ht="12.75">
      <c r="A21" s="18"/>
      <c r="B21" s="18"/>
      <c r="C21" s="18"/>
    </row>
    <row r="22" spans="1:3" ht="15">
      <c r="A22" s="11" t="s">
        <v>3</v>
      </c>
      <c r="B22" s="3" t="s">
        <v>52</v>
      </c>
      <c r="C22" s="3">
        <v>273313</v>
      </c>
    </row>
  </sheetData>
  <sheetProtection/>
  <mergeCells count="5">
    <mergeCell ref="B2:C2"/>
    <mergeCell ref="B3:C3"/>
    <mergeCell ref="B4:C4"/>
    <mergeCell ref="B6:B7"/>
    <mergeCell ref="A6:A7"/>
  </mergeCells>
  <printOptions/>
  <pageMargins left="0.5905511811023623" right="0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1">
      <selection activeCell="F22" sqref="F22"/>
    </sheetView>
  </sheetViews>
  <sheetFormatPr defaultColWidth="9.140625" defaultRowHeight="12.75"/>
  <cols>
    <col min="2" max="2" width="72.57421875" style="0" customWidth="1"/>
    <col min="3" max="3" width="28.00390625" style="0" customWidth="1"/>
  </cols>
  <sheetData>
    <row r="1" spans="1:3" ht="13.5">
      <c r="A1" s="15"/>
      <c r="B1" s="14"/>
      <c r="C1" s="16"/>
    </row>
    <row r="2" spans="1:3" ht="13.5">
      <c r="A2" s="15"/>
      <c r="B2" s="41" t="s">
        <v>45</v>
      </c>
      <c r="C2" s="41"/>
    </row>
    <row r="3" spans="1:3" ht="13.5">
      <c r="A3" s="15"/>
      <c r="B3" s="41" t="s">
        <v>17</v>
      </c>
      <c r="C3" s="41"/>
    </row>
    <row r="4" spans="1:3" ht="13.5">
      <c r="A4" s="15"/>
      <c r="B4" s="42" t="s">
        <v>66</v>
      </c>
      <c r="C4" s="42"/>
    </row>
    <row r="5" spans="1:3" ht="13.5">
      <c r="A5" s="15"/>
      <c r="B5" s="17"/>
      <c r="C5" s="17"/>
    </row>
    <row r="6" spans="1:3" ht="15" customHeight="1">
      <c r="A6" s="46"/>
      <c r="B6" s="43" t="s">
        <v>0</v>
      </c>
      <c r="C6" s="21" t="s">
        <v>7</v>
      </c>
    </row>
    <row r="7" spans="1:3" ht="15" customHeight="1">
      <c r="A7" s="47"/>
      <c r="B7" s="43"/>
      <c r="C7" s="22" t="s">
        <v>65</v>
      </c>
    </row>
    <row r="8" spans="1:3" ht="15">
      <c r="A8" s="11"/>
      <c r="B8" s="2"/>
      <c r="C8" s="3"/>
    </row>
    <row r="9" spans="1:3" ht="15">
      <c r="A9" s="11"/>
      <c r="B9" s="32" t="s">
        <v>68</v>
      </c>
      <c r="C9" s="3">
        <f>C11+C16+C18+C22+C24</f>
        <v>36180200</v>
      </c>
    </row>
    <row r="10" spans="1:3" ht="15">
      <c r="A10" s="11"/>
      <c r="B10" s="2"/>
      <c r="C10" s="3"/>
    </row>
    <row r="11" spans="1:3" ht="15">
      <c r="A11" s="11" t="s">
        <v>1</v>
      </c>
      <c r="B11" s="33" t="s">
        <v>58</v>
      </c>
      <c r="C11" s="3">
        <f>ROUND(C13*C14,0)</f>
        <v>28027946</v>
      </c>
    </row>
    <row r="12" spans="1:3" ht="15">
      <c r="A12" s="12"/>
      <c r="B12" s="5"/>
      <c r="C12" s="4"/>
    </row>
    <row r="13" spans="1:3" ht="15">
      <c r="A13" s="12">
        <v>1</v>
      </c>
      <c r="B13" s="6" t="s">
        <v>53</v>
      </c>
      <c r="C13" s="4">
        <v>11329</v>
      </c>
    </row>
    <row r="14" spans="1:3" ht="15">
      <c r="A14" s="12">
        <v>2</v>
      </c>
      <c r="B14" s="5" t="s">
        <v>9</v>
      </c>
      <c r="C14" s="4">
        <v>2474</v>
      </c>
    </row>
    <row r="15" spans="1:3" ht="15">
      <c r="A15" s="11"/>
      <c r="B15" s="7"/>
      <c r="C15" s="4"/>
    </row>
    <row r="16" spans="1:3" ht="41.25">
      <c r="A16" s="11" t="s">
        <v>2</v>
      </c>
      <c r="B16" s="7" t="s">
        <v>48</v>
      </c>
      <c r="C16" s="3">
        <v>620379</v>
      </c>
    </row>
    <row r="17" spans="1:3" ht="15">
      <c r="A17" s="11"/>
      <c r="B17" s="8"/>
      <c r="C17" s="4"/>
    </row>
    <row r="18" spans="1:3" ht="27">
      <c r="A18" s="11" t="s">
        <v>43</v>
      </c>
      <c r="B18" s="7" t="s">
        <v>49</v>
      </c>
      <c r="C18" s="3">
        <f>C19+C20</f>
        <v>4285067</v>
      </c>
    </row>
    <row r="19" spans="1:3" ht="15">
      <c r="A19" s="12">
        <v>1</v>
      </c>
      <c r="B19" s="8" t="s">
        <v>50</v>
      </c>
      <c r="C19" s="4">
        <v>2411067</v>
      </c>
    </row>
    <row r="20" spans="1:3" ht="15">
      <c r="A20" s="35">
        <v>2</v>
      </c>
      <c r="B20" s="36" t="s">
        <v>51</v>
      </c>
      <c r="C20" s="4">
        <v>1874000</v>
      </c>
    </row>
    <row r="21" spans="1:3" ht="12.75">
      <c r="A21" s="18"/>
      <c r="B21" s="18"/>
      <c r="C21" s="18"/>
    </row>
    <row r="22" spans="1:3" ht="15">
      <c r="A22" s="11" t="s">
        <v>3</v>
      </c>
      <c r="B22" s="3" t="s">
        <v>52</v>
      </c>
      <c r="C22" s="3">
        <v>422537</v>
      </c>
    </row>
    <row r="23" spans="1:3" ht="12.75">
      <c r="A23" s="18"/>
      <c r="B23" s="18"/>
      <c r="C23" s="18"/>
    </row>
    <row r="24" spans="1:5" ht="15">
      <c r="A24" s="10" t="s">
        <v>4</v>
      </c>
      <c r="B24" s="1" t="s">
        <v>54</v>
      </c>
      <c r="C24" s="3">
        <f>C25+C28+C31</f>
        <v>2824271</v>
      </c>
      <c r="E24" s="19"/>
    </row>
    <row r="25" spans="1:5" ht="15">
      <c r="A25" s="13"/>
      <c r="B25" s="1" t="s">
        <v>55</v>
      </c>
      <c r="C25" s="3">
        <f>+ROUND(C26*C27,0)</f>
        <v>2174000</v>
      </c>
      <c r="E25" s="19"/>
    </row>
    <row r="26" spans="1:5" ht="15">
      <c r="A26" s="13">
        <v>1</v>
      </c>
      <c r="B26" s="9" t="s">
        <v>6</v>
      </c>
      <c r="C26" s="4">
        <f>545+542</f>
        <v>1087</v>
      </c>
      <c r="E26" s="19"/>
    </row>
    <row r="27" spans="1:5" ht="15">
      <c r="A27" s="13">
        <v>2</v>
      </c>
      <c r="B27" s="9" t="s">
        <v>41</v>
      </c>
      <c r="C27" s="4">
        <v>2000</v>
      </c>
      <c r="E27" s="19"/>
    </row>
    <row r="28" spans="1:5" ht="15">
      <c r="A28" s="13"/>
      <c r="B28" s="1" t="s">
        <v>56</v>
      </c>
      <c r="C28" s="3">
        <f>+ROUND(C29*C30,0)</f>
        <v>569664</v>
      </c>
      <c r="E28" s="19"/>
    </row>
    <row r="29" spans="1:5" ht="15">
      <c r="A29" s="13">
        <v>1</v>
      </c>
      <c r="B29" s="9" t="s">
        <v>6</v>
      </c>
      <c r="C29" s="4">
        <v>344</v>
      </c>
      <c r="E29" s="19"/>
    </row>
    <row r="30" spans="1:5" ht="15">
      <c r="A30" s="13">
        <v>2</v>
      </c>
      <c r="B30" s="9" t="s">
        <v>42</v>
      </c>
      <c r="C30" s="4">
        <v>1656</v>
      </c>
      <c r="E30" s="19"/>
    </row>
    <row r="31" spans="1:5" ht="15">
      <c r="A31" s="18"/>
      <c r="B31" s="1" t="s">
        <v>57</v>
      </c>
      <c r="C31" s="3">
        <f>+ROUND(C32*C33,0)</f>
        <v>80607</v>
      </c>
      <c r="E31" s="19"/>
    </row>
    <row r="32" spans="1:5" ht="409.5">
      <c r="A32" s="37">
        <v>1</v>
      </c>
      <c r="B32" s="18" t="s">
        <v>6</v>
      </c>
      <c r="C32" s="38">
        <v>831</v>
      </c>
      <c r="E32" s="19"/>
    </row>
    <row r="33" spans="1:5" ht="409.5">
      <c r="A33" s="37">
        <v>2</v>
      </c>
      <c r="B33" s="18" t="s">
        <v>46</v>
      </c>
      <c r="C33" s="18">
        <v>97</v>
      </c>
      <c r="E33" s="19"/>
    </row>
  </sheetData>
  <sheetProtection/>
  <mergeCells count="5">
    <mergeCell ref="B2:C2"/>
    <mergeCell ref="B3:C3"/>
    <mergeCell ref="B4:C4"/>
    <mergeCell ref="B6:B7"/>
    <mergeCell ref="A6:A7"/>
  </mergeCells>
  <printOptions/>
  <pageMargins left="0.5905511811023623" right="0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zoomScalePageLayoutView="0" workbookViewId="0" topLeftCell="A1">
      <selection activeCell="C23" sqref="C23"/>
    </sheetView>
  </sheetViews>
  <sheetFormatPr defaultColWidth="9.140625" defaultRowHeight="12.75"/>
  <cols>
    <col min="2" max="2" width="72.57421875" style="0" customWidth="1"/>
    <col min="3" max="3" width="28.00390625" style="0" customWidth="1"/>
  </cols>
  <sheetData>
    <row r="1" spans="1:3" ht="13.5">
      <c r="A1" s="15"/>
      <c r="B1" s="14"/>
      <c r="C1" s="16"/>
    </row>
    <row r="2" spans="1:3" ht="13.5">
      <c r="A2" s="15"/>
      <c r="B2" s="41" t="s">
        <v>45</v>
      </c>
      <c r="C2" s="41"/>
    </row>
    <row r="3" spans="1:3" ht="13.5">
      <c r="A3" s="15"/>
      <c r="B3" s="41" t="s">
        <v>18</v>
      </c>
      <c r="C3" s="41"/>
    </row>
    <row r="4" spans="1:3" ht="13.5">
      <c r="A4" s="15"/>
      <c r="B4" s="42" t="s">
        <v>66</v>
      </c>
      <c r="C4" s="42"/>
    </row>
    <row r="5" spans="1:3" ht="13.5">
      <c r="A5" s="15"/>
      <c r="B5" s="17"/>
      <c r="C5" s="17"/>
    </row>
    <row r="6" spans="1:3" ht="15" customHeight="1">
      <c r="A6" s="44"/>
      <c r="B6" s="43" t="s">
        <v>0</v>
      </c>
      <c r="C6" s="21" t="s">
        <v>7</v>
      </c>
    </row>
    <row r="7" spans="1:3" ht="15" customHeight="1">
      <c r="A7" s="45"/>
      <c r="B7" s="43"/>
      <c r="C7" s="22" t="s">
        <v>65</v>
      </c>
    </row>
    <row r="8" spans="1:3" ht="15">
      <c r="A8" s="11"/>
      <c r="B8" s="2"/>
      <c r="C8" s="3"/>
    </row>
    <row r="9" spans="1:3" ht="15">
      <c r="A9" s="11"/>
      <c r="B9" s="32" t="s">
        <v>47</v>
      </c>
      <c r="C9" s="3">
        <f>C11+C16+C18+C22</f>
        <v>9887400</v>
      </c>
    </row>
    <row r="10" spans="1:3" ht="15">
      <c r="A10" s="11"/>
      <c r="B10" s="2"/>
      <c r="C10" s="3"/>
    </row>
    <row r="11" spans="1:3" ht="15">
      <c r="A11" s="11" t="s">
        <v>1</v>
      </c>
      <c r="B11" s="33" t="s">
        <v>58</v>
      </c>
      <c r="C11" s="3">
        <f>ROUND(C13*C14,0)</f>
        <v>8130098</v>
      </c>
    </row>
    <row r="12" spans="1:3" ht="15">
      <c r="A12" s="12"/>
      <c r="B12" s="5"/>
      <c r="C12" s="4"/>
    </row>
    <row r="13" spans="1:3" ht="15">
      <c r="A13" s="12">
        <v>1</v>
      </c>
      <c r="B13" s="6" t="s">
        <v>53</v>
      </c>
      <c r="C13" s="4">
        <v>4622</v>
      </c>
    </row>
    <row r="14" spans="1:3" ht="15">
      <c r="A14" s="12">
        <v>2</v>
      </c>
      <c r="B14" s="5" t="s">
        <v>9</v>
      </c>
      <c r="C14" s="4">
        <v>1759</v>
      </c>
    </row>
    <row r="15" spans="1:3" ht="15">
      <c r="A15" s="11"/>
      <c r="B15" s="7"/>
      <c r="C15" s="4"/>
    </row>
    <row r="16" spans="1:3" ht="41.25">
      <c r="A16" s="11" t="s">
        <v>2</v>
      </c>
      <c r="B16" s="7" t="s">
        <v>48</v>
      </c>
      <c r="C16" s="3">
        <v>179954</v>
      </c>
    </row>
    <row r="17" spans="1:3" ht="15">
      <c r="A17" s="11"/>
      <c r="B17" s="8"/>
      <c r="C17" s="4"/>
    </row>
    <row r="18" spans="1:3" ht="27">
      <c r="A18" s="11" t="s">
        <v>43</v>
      </c>
      <c r="B18" s="7" t="s">
        <v>49</v>
      </c>
      <c r="C18" s="3">
        <f>C19+C20</f>
        <v>1472209</v>
      </c>
    </row>
    <row r="19" spans="1:3" ht="15">
      <c r="A19" s="34">
        <v>1</v>
      </c>
      <c r="B19" s="8" t="s">
        <v>50</v>
      </c>
      <c r="C19" s="4">
        <v>1069619</v>
      </c>
    </row>
    <row r="20" spans="1:3" ht="15">
      <c r="A20" s="35">
        <v>2</v>
      </c>
      <c r="B20" s="36" t="s">
        <v>51</v>
      </c>
      <c r="C20" s="4">
        <v>402590</v>
      </c>
    </row>
    <row r="21" spans="1:3" ht="12.75">
      <c r="A21" s="18"/>
      <c r="B21" s="18"/>
      <c r="C21" s="18"/>
    </row>
    <row r="22" spans="1:3" ht="15">
      <c r="A22" s="11" t="s">
        <v>3</v>
      </c>
      <c r="B22" s="3" t="s">
        <v>52</v>
      </c>
      <c r="C22" s="3">
        <v>105139</v>
      </c>
    </row>
  </sheetData>
  <sheetProtection/>
  <mergeCells count="5">
    <mergeCell ref="B2:C2"/>
    <mergeCell ref="B3:C3"/>
    <mergeCell ref="B4:C4"/>
    <mergeCell ref="B6:B7"/>
    <mergeCell ref="A6:A7"/>
  </mergeCells>
  <printOptions/>
  <pageMargins left="0.5905511811023623" right="0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M.F.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Dinkova</dc:creator>
  <cp:keywords/>
  <dc:description/>
  <cp:lastModifiedBy>Valeri Kotsovski</cp:lastModifiedBy>
  <cp:lastPrinted>2016-12-02T11:48:00Z</cp:lastPrinted>
  <dcterms:created xsi:type="dcterms:W3CDTF">1998-02-23T14:07:06Z</dcterms:created>
  <dcterms:modified xsi:type="dcterms:W3CDTF">2017-01-17T12:00:22Z</dcterms:modified>
  <cp:category/>
  <cp:version/>
  <cp:contentType/>
  <cp:contentStatus/>
</cp:coreProperties>
</file>