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5" windowWidth="10245" windowHeight="7155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<sst xmlns="http://schemas.openxmlformats.org/spreadsheetml/2006/main" count="488" uniqueCount="307">
  <si>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</si>
  <si>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</si>
  <si>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</si>
  <si>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</si>
  <si>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</si>
  <si>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</si>
  <si>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</si>
  <si>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</si>
  <si>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</si>
  <si>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</si>
  <si>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</si>
  <si>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</si>
  <si>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</si>
  <si>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</si>
  <si>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</si>
  <si>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</si>
  <si>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</si>
  <si>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</si>
  <si>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</si>
  <si>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</si>
  <si>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</si>
  <si>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</si>
  <si>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</si>
  <si>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</si>
  <si>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</si>
  <si>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</si>
  <si>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</si>
  <si>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</si>
  <si>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</si>
  <si>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</si>
  <si>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</si>
  <si>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</si>
  <si>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</si>
  <si>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</si>
  <si>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</si>
  <si>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</si>
  <si>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</si>
  <si>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</si>
  <si>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</si>
  <si>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</si>
  <si>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</si>
  <si>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</si>
  <si>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</si>
  <si>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</si>
  <si>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</si>
  <si>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</si>
  <si>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</si>
  <si>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</si>
  <si>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</si>
  <si>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</si>
  <si>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</si>
  <si>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</si>
  <si>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</si>
  <si>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</si>
  <si>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</si>
  <si>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</si>
  <si>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</si>
  <si>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</si>
  <si>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</si>
  <si>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</si>
  <si>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</si>
  <si>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</si>
  <si>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</si>
  <si>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</si>
  <si>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</si>
  <si>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</si>
  <si>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</si>
  <si>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</si>
  <si>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</si>
  <si>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</si>
  <si>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</si>
  <si>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</si>
  <si>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</si>
  <si>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</si>
  <si>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</si>
  <si>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</si>
  <si>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</si>
  <si>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</si>
  <si>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</si>
  <si>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</si>
  <si>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</si>
  <si>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</si>
  <si>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</si>
  <si>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</si>
  <si>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</si>
  <si>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</si>
  <si>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</si>
  <si>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Дата: ......................................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</si>
  <si>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</si>
  <si>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</si>
  <si>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</si>
  <si>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</si>
  <si>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</si>
  <si>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</si>
  <si>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</si>
  <si>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</si>
  <si>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МИНИСТЕРСТВО НА НАУКАТА И ОБРАЗОВАНИЕТО</t>
  </si>
  <si>
    <t>000695114</t>
  </si>
  <si>
    <t>София</t>
  </si>
  <si>
    <t>София-град</t>
  </si>
  <si>
    <t>Столична</t>
  </si>
  <si>
    <t>бул. "Княз Александър Дондуков"</t>
  </si>
  <si>
    <t>2А</t>
  </si>
  <si>
    <t>12259.1027.118.4</t>
  </si>
  <si>
    <t>291СДР007</t>
  </si>
  <si>
    <t>смесено</t>
  </si>
  <si>
    <t>МЕДИЦИНСКИ УНИВЕРСИТЕТ - СОФИЯ
Филиал Враца - Библиотека</t>
  </si>
  <si>
    <t>МЕДИЦИНСКИ УНИВЕРСИТЕТ - СОФИЯ
Филиал Враца - Учебен корпус</t>
  </si>
  <si>
    <t>291СДР008</t>
  </si>
  <si>
    <t>12259.1027.118.1</t>
  </si>
  <si>
    <t>МЕДИЦИНСКИ УНИВЕРСИТЕТ - СОФИЯ
Филиал Враца - Физкултурен салон</t>
  </si>
  <si>
    <t>12259.1207.118.5</t>
  </si>
  <si>
    <t>Топлинно изолиране на външни стени, покрив, под.Подмяна на дограма.Мерки при генерирането на топлина.Оползотворяване на на енергия от възобновяеми източници.Енергоспестяващо осветление</t>
  </si>
  <si>
    <t>Топлинно изолиране на външни стени, покрив, под.Подмяна на дограма.Мерки при генерирането на топлина.Енергоспестяващо осветление</t>
  </si>
  <si>
    <t>12259.1025.70</t>
  </si>
  <si>
    <t>177ДБГ032</t>
  </si>
  <si>
    <t>Изолация на външни стени, под, покрив и подмяна на дограма</t>
  </si>
  <si>
    <t xml:space="preserve">Подмяна на дограма 140 кв.м. </t>
  </si>
  <si>
    <t>Център за специална образователна подкрепа "Д-р Петър Берон" - гр. Враца</t>
  </si>
  <si>
    <t>МОН</t>
  </si>
  <si>
    <t>МЕДИЦИНСКИ УНИВЕРСИТЕТ - ВАРНА
Факултет по дентална медицина</t>
  </si>
  <si>
    <t>10135.2556.315.5</t>
  </si>
  <si>
    <t>340ЕПР147</t>
  </si>
  <si>
    <t>Подмяна на осветителни тела;</t>
  </si>
  <si>
    <t>Подмяна на осветителни тела; Инсталиране на термо-соларни колектори;</t>
  </si>
  <si>
    <t>Собствено, ЕСКО</t>
  </si>
  <si>
    <t>ТЕХНОЛОГИЧНА ПРОФЕСИОНАЛНА ГИМНАЗИЯ "МАРИЯ КЮРИ" - ПЕРНИК Учебно-професионален комплекс</t>
  </si>
  <si>
    <t>Подмяна на дограма</t>
  </si>
  <si>
    <t>НАЦИОНАЛЕН СТУДЕНТСКИ ДОМ</t>
  </si>
  <si>
    <t>Инсталиране на винтили за регулация на топл. Eнергия</t>
  </si>
  <si>
    <t>собствени средства</t>
  </si>
  <si>
    <t>73626.504.276.6</t>
  </si>
  <si>
    <t>Енерго-спестяващо осветление</t>
  </si>
  <si>
    <t>Собствени средства</t>
  </si>
  <si>
    <t>ПРОФЕСИОНАЛНА ГИМНАЗИЯ ПО ТУРИЗЪМ И ХРАНИТЕЛНО-ВКУСОВИ ТЕХНОЛОГИИ - ТЪРГОВИЩЕ
Учебен корпус</t>
  </si>
  <si>
    <t>ПРОФЕСИОНАЛНА ГИМНАЗИЯ ПО ТУРИЗЪМ И ХРАНИТЕЛНО-ВКУСОВИ ТЕХНОЛОГИИ - ТЪРГОВИЩЕ
Бщежитие</t>
  </si>
  <si>
    <t>73626.504.276.1</t>
  </si>
  <si>
    <t>ПРОФЕСИОНАЛНА ГИМНАЗИЯ "ИВАН ХАДЖИЕНОВ" - КАЗАНЛЪК
Учебна сграда</t>
  </si>
  <si>
    <t>331КПЛ020</t>
  </si>
  <si>
    <t>PVC дограма
външна изолация 8 см. EPS</t>
  </si>
  <si>
    <t>фонд "Козлодуй"</t>
  </si>
  <si>
    <t xml:space="preserve">ПРОФЕСИОНАЛНА ГИМНАЗИЯ ПО СТРОИТЕЛСТВО И ДЪРВООБРАБОТВАНЕ "ИНЖ. Н. РАНЧЕВ" - СТАРА ЗАГОРА
Учебна сграда
</t>
  </si>
  <si>
    <t xml:space="preserve">68850.502.119.4 </t>
  </si>
  <si>
    <t>357РЕК006</t>
  </si>
  <si>
    <t>Изолация на стени,под,покрив,подмяна на дограма,осветление абонатна станция,котелна инсталация</t>
  </si>
  <si>
    <t>Ремонт на покрив на учебен корпус- 904.4 кв.метра</t>
  </si>
  <si>
    <t xml:space="preserve">СПЕЦИАЛНО УЧИЛИЩЕ ЗА УЧЕНИЦИ С УВРЕДЕН СЛУХ "ПРОФ.Д-Р ДЕЧО ДЕНЕВ - СОФИЯ
Учебен корпус
</t>
  </si>
  <si>
    <t>68134.1932.874</t>
  </si>
  <si>
    <t>00ЗЕЕВ269</t>
  </si>
  <si>
    <t>Топлоизолация на външни стени и покрив .Подмяна на дограма и осветление</t>
  </si>
  <si>
    <t>Топлинно изолиране на външни стени и покрив - частично,подменена частично дограма и радиатори,подменено осветление в класни стаи и общежития</t>
  </si>
  <si>
    <t>ПРОФЕСИОНАЛНА ГИМНАЗИЯ ПО ИКОНОМИКА "АЛЕКО КОНСТАНТИНОВ" и ПРОФЕСИОНАЛНА ГИМНАЗАИЯ ПО ТУРИЗЪМ "ПРОФ.Д-Р АСЕН ЗЛАТАРОВ" - КЪРДЖАЛИ
Учебна сграда</t>
  </si>
  <si>
    <t>40909.118.192.9</t>
  </si>
  <si>
    <t>Частичен ремонт</t>
  </si>
  <si>
    <t>ПРОФЕСИОНАЛНА ПО СТРОИТЕЛСТВО - КЪРДЖАЛИ
Учебна сграда</t>
  </si>
  <si>
    <t>40909.109.118.1</t>
  </si>
  <si>
    <t>357РЕК010</t>
  </si>
  <si>
    <t>1.Подмяна на 157 бр.прозорци с PVC стъклопакет- 308.98 м2</t>
  </si>
  <si>
    <t>Полагане на външнотоплоизолация на стени и около дограма. Полагане на топлоизолация на покрив.Модернизиране на осветителна уредба.</t>
  </si>
  <si>
    <t>Собствено финансиране</t>
  </si>
  <si>
    <t>РУСЕНСКИ УНИВЕРСИТЕТ "АНГЕЛ КЪНЧЕВ" - РУСЕ
Раьонно осветление</t>
  </si>
  <si>
    <t>Подмяна на 8 броя паркови осветителни тела с металхалогенни лампи  металхалогелуминесцентни тела с нови тела с енергоспестяващи LED лампи</t>
  </si>
  <si>
    <t>РУСЕНСКИ УНИВЕРСИТЕТ "АНГЕЛ КЪНЧЕВ" - РУСЕ
Корпус 6-7</t>
  </si>
  <si>
    <t>63427.1.232.21</t>
  </si>
  <si>
    <t xml:space="preserve">1. Изолиране на външни стени: мярката предвижда топлоизолиране на 2,054 m2 външни стени с топлоизолация EPS (δ = 8 см, λ = 0,032 W/mK).
2. Изолиране на покрив: мярката предвижда изолиране на покрива с топлоизолация ХPS (δ = 8 см, λ = 0,030 W/mK). Площта, която ще се изолира, е 1,365 m2.
3. Подмяна на стара дограма с нова алуминиева дограма със стъклопакет: мярката предвижда замяна на 546,3 m2 стари прозорци с нови, с алуминиева дограма и стъклопакет (U = 2 W/m2K).
4. Подмяна на старата АС с нова, оборудвана с модерна автоматика и топлообменници.   
</t>
  </si>
  <si>
    <r>
      <t xml:space="preserve">Изпълнени са всички предписани мерки за повишаване на енергийната ефективност през 2015 г. по Фонд Козлодуй
</t>
    </r>
    <r>
      <rPr>
        <b/>
        <sz val="10"/>
        <rFont val="Arial"/>
        <family val="2"/>
      </rPr>
      <t>Подмяна на лампи с нажежаема спирала с LED лампи.</t>
    </r>
  </si>
  <si>
    <t>РУСЕНСКИ УНИВЕРСИТЕТ "АНГЕЛ КЪНЧЕВ" - РУСЕ
Корпус 2</t>
  </si>
  <si>
    <t xml:space="preserve"> 63427.1.232.82</t>
  </si>
  <si>
    <t>Помяна на 18 броя лампи с LED.</t>
  </si>
  <si>
    <t>РУСЕНСКИ УНИВЕРСИТЕТ "АНГЕЛ КЪНЧЕВ" - РУСЕ
Корпус 19</t>
  </si>
  <si>
    <t>63427.1.232.35</t>
  </si>
  <si>
    <t>Подмяна на 15  луминесцентни тела с 10 енергоспестяващи LED тела.</t>
  </si>
  <si>
    <t>РУСЕНСКИ УНИВЕРСИТЕТ "АНГЕЛ КЪНЧЕВ" - РУСЕ
Корпус 32</t>
  </si>
  <si>
    <t>63427.1.232.28</t>
  </si>
  <si>
    <t>Подмяна на 10  луминесцентни лампи с LED лампи.</t>
  </si>
  <si>
    <t>ПРОФЕСИОНАЛНА ТЕХНИЧЕСКА ГИМНАЗИЯ "ИВАН РАЙНОВ" - ЯМБОЛ</t>
  </si>
  <si>
    <t>87374.535.61</t>
  </si>
  <si>
    <t>Монтаж на LED- прожектори
м.12.2017 г.</t>
  </si>
  <si>
    <t>Ефектът ще бъде ясен през следващия отчетен период</t>
  </si>
  <si>
    <t>СВИЩОВСКА ПРОФЕСИОНАЛНА ГИМНАЗИЯ "АЛЕКО КОНСТАНТИНОВ" - СВИЩОВ</t>
  </si>
  <si>
    <t>65766.702.4160.1</t>
  </si>
  <si>
    <t>324АПК026</t>
  </si>
  <si>
    <t>подмяна осветителни тела в учебни кабинети</t>
  </si>
  <si>
    <t>Подмяната е извършена през м.12.2017 год. и не може да се иизчисли ефекта</t>
  </si>
  <si>
    <t>НАЦИОНАЛНА СПОРТНА АКАДЕМИЯ "ВАСИЛ ЛЕВСКИ" - СОФИЯ
УП база "Проф. Стайков"</t>
  </si>
  <si>
    <t>Топлоизолация на западна фасада и частично подмяна на дограма</t>
  </si>
  <si>
    <t>НАЦИОНАЛНА СПОРТНА АКАДЕМИЯ "ВАСИЛ ЛЕВСКИ" - СОФИЯ
Ректорат</t>
  </si>
  <si>
    <t>453ВПП013</t>
  </si>
  <si>
    <t>изолация на  покрив; подмяна дограма; ен.сп. мерки по осветлението и абонатната станция.</t>
  </si>
  <si>
    <t>Нова абонатна станция</t>
  </si>
  <si>
    <t>НАЦИОНАЛНА СПОРТНА АКАДЕМИЯ "ВАСИЛ ЛЕВСКИ" - СОФИЯ
Закрити спортни съоръжения</t>
  </si>
  <si>
    <t>453ВПП014</t>
  </si>
  <si>
    <t xml:space="preserve"> подмяна дограма; ен.сп. абонатната станция.</t>
  </si>
  <si>
    <t>Нова абонатна станция и частично осветление</t>
  </si>
  <si>
    <t>ВИСШЕ УЧИЛИЩЕ ПО ТЕЛЕКОМУНИКАЦИИ ПОЩИ - СОФИЯ
Студентско общежитие "бл. 30"</t>
  </si>
  <si>
    <t>0404BUL1011</t>
  </si>
  <si>
    <t>топлоизолация на външни стени, топлоизолация на покрив, подмяна на отпл.инсталация и подмяна на БГВ</t>
  </si>
  <si>
    <t>топлоизолация на външни стени, топлоизолация на покрив и подмяна на БГВ</t>
  </si>
  <si>
    <t xml:space="preserve"> Подмяна на осветителни тела /в момента на обследване са с нажежаема жичка/ с енергоспестяващи. Рекострукция на отоплителна инсталация </t>
  </si>
  <si>
    <t>СРЕДНО СПЕЦИАЛНО УЧИЛИЩЕ ЗА ДЕЦА С УВРЕДЕН СЛУХ "ПРОФ. Д-Р СТ. БЕЛИНОВ" - ПЛОВДИВ</t>
  </si>
  <si>
    <t>56784.4.113.1</t>
  </si>
  <si>
    <t>026ТВД058</t>
  </si>
  <si>
    <t>топлоизолация, подмяна на дограма, ремонт ВОИ</t>
  </si>
  <si>
    <t>смяна дограма</t>
  </si>
  <si>
    <t>дарение</t>
  </si>
  <si>
    <t>ПРОФЕСИОНАЛНА ГИМНАЗИЯ ПО ЖП ТРАНСПОРТ "ХРИСТО СМИРНЕНСКИ" - КАРЛОВО
Голяма учебна сграда</t>
  </si>
  <si>
    <t>36498.504.2460.1</t>
  </si>
  <si>
    <t>320СТПО50</t>
  </si>
  <si>
    <t>подмяна дограма</t>
  </si>
  <si>
    <t>ДБ, собствени</t>
  </si>
  <si>
    <t>ПРОФЕСИОНАЛНА ГИМНАЗИЯ ПО ИКОНОМИКА "ТОДОР ГЕНЧОВ ВЛАЙКОВ" - КЛИСУРА</t>
  </si>
  <si>
    <t>Сменена дограма, направена външна изолация през 2014 г.</t>
  </si>
  <si>
    <t>сградата е публична общинска собственост, предоставена на училището с договор за управление</t>
  </si>
  <si>
    <t>ПРОФЕСИОНАЛНА ГИМНАЗИЯ ПО ЛЕКА ПРОМИШЛЕНОСТ "ПЕНЧО СЛАВЕЙКОВ" - СИЛИСТРА
Корпус 1</t>
  </si>
  <si>
    <t>66425.516.4.7</t>
  </si>
  <si>
    <t>261СИН040</t>
  </si>
  <si>
    <t>1. Подмяна на прозорците с ПВЦ дограма 
2. Топлоизолиране на външни стени;
3. Топлоизолиране на поркив;
4. Подмяна на осветителна инсталация;</t>
  </si>
  <si>
    <t>ремонтът е приключен през месец декември 2017 г.</t>
  </si>
  <si>
    <t>ПРОФЕСИОНАЛНА ГИМНАЗИЯ ПО МЕХАНОЕЛЕКТРОТЕХНИКА "ДЕВЕТИ МАЙ" - ЧЕРВЕН БРЯГ
Учебен корпус</t>
  </si>
  <si>
    <t>80501.803.112.6</t>
  </si>
  <si>
    <t>Топлоизолация стени, топлоизолация таванска конструкция, подмяна неподменена дограма и врати с PVC, подмяна ВОИ, подмяна на осветителни тела с LED</t>
  </si>
  <si>
    <t>Подмяна на стъкла и лампи с енергоспестяващи</t>
  </si>
  <si>
    <t>ПРОФЕСИОНАЛНА ГИМНАЗИЯ ПО МЕХАНОЕЛЕКТРОТЕХНИКА "ДЕВЕТИ МАЙ" - ЧЕРВЕН БРЯГ
Разсширение на учебеня корпус</t>
  </si>
  <si>
    <t>80501.803.112.7</t>
  </si>
  <si>
    <t>ПРОФЕСИОНАЛНА ГИМНАЗИЯ ПО МЕХАНОЕЛЕКТРОТЕХНИКА "ДЕВЕТИ МАЙ" - ЧЕРВЕН БРЯГ
Физкултурен салон</t>
  </si>
  <si>
    <t>80501.803.112.5</t>
  </si>
  <si>
    <t>Подмяна неподменена дограма и врати с PVC, подмяна на осветителни тела с LED</t>
  </si>
  <si>
    <t>ПРОФЕСИОНАЛНА ГИМНАЗИЯ - ГР,БЯЛА
Училищна работилница гара Бяла</t>
  </si>
  <si>
    <t>Подмяна на дограма, Ремонт на покрив, Саниране</t>
  </si>
  <si>
    <t>Сградата не се е ползвала преди ремонта и не може да се отчете енергийната ефективност.</t>
  </si>
  <si>
    <t>ПРОФЕСИОНАЛНА ГИМНАЗИЯ - ГР,БЯЛА
Павильон закуски</t>
  </si>
  <si>
    <t>07603.501.626.3</t>
  </si>
  <si>
    <t>Подмяна на дограма,Ремонт на покрив</t>
  </si>
  <si>
    <t>ПРОФЕСИОНАЛНА ГИМНАЗИЯ ПО МЕХАНОТЕХНИКА - РУСЕ
Учебна сграда 2</t>
  </si>
  <si>
    <t>63427.1.64.11</t>
  </si>
  <si>
    <t>293РСБ012</t>
  </si>
  <si>
    <t>подмяна на дограма</t>
  </si>
  <si>
    <t>подменена дограма физкултурен салон</t>
  </si>
  <si>
    <t>Физкултурният салон все още е в ремонт и не може да се отчете енергийна ефективност</t>
  </si>
  <si>
    <t>ПРОФЕСИОНАЛНА ГИМНАЗИЯ ПО СТРОИТЕЛСТВО, АРХИТЕКТУРА И ГЕОДЕЗИЯ "ПЕНЬО ПЕНЕВ" - РУСЕ
Учебен корпус А</t>
  </si>
  <si>
    <t>63 427.2.2017.1</t>
  </si>
  <si>
    <t>293РСБ005</t>
  </si>
  <si>
    <t>Енергоспестяващи мерки по осветление</t>
  </si>
  <si>
    <t>ПРОФЕСИОНАЛНА ГИМНАЗИЯ ПО СТРОИТЕЛСТВО, АРХИТЕКТУРА И ГЕОДЕЗИЯ "ПЕНЬО ПЕНЕВ" - РУСЕ
Учебен корпус В</t>
  </si>
  <si>
    <t>63 427.2.2017.3</t>
  </si>
  <si>
    <t>293РСБ008</t>
  </si>
  <si>
    <t>ЦЕНТЪР ЗА СПЕЦИАЛНА ОБРАЗОВАТЕЛНА ПОДКРЕПА - ПАЗАРДЖИК</t>
  </si>
  <si>
    <t>55155.502.481.7</t>
  </si>
  <si>
    <t>ТЕХНИЧЕСКИ УНИВЕРСИТЕТ - ВАРНА
Нов учебен корпус</t>
  </si>
  <si>
    <t>16 885.00</t>
  </si>
  <si>
    <t>159ЕЕФ005</t>
  </si>
  <si>
    <t>изолация стени, изолация покрив,подмяна  дограма , преустройство котли</t>
  </si>
  <si>
    <t xml:space="preserve">изолация част от стени,  подмяна  дограма  </t>
  </si>
  <si>
    <t>ТЕХНИЧЕСКИ УНИВЕРСИТЕТ - ВАРНА
Учебен корпус</t>
  </si>
  <si>
    <t>159ЕЕФ002</t>
  </si>
  <si>
    <t xml:space="preserve">изолация   стени,  подмяна  дограма  </t>
  </si>
  <si>
    <t>ЦЕНТЪР ЗА СПЕЦИАЛНА ОБРАЗОВАТЕЛНА ПОДКРЕПА "Д-Р ПЕТЪР БЕРОН" - ДОБРИЧ
Учебен корпус</t>
  </si>
  <si>
    <t>72624.623.266.1</t>
  </si>
  <si>
    <t>373.8</t>
  </si>
  <si>
    <t>външна изоляция, покрив, дограма, осветеление</t>
  </si>
  <si>
    <t>72624.623.266.2</t>
  </si>
  <si>
    <t>147.0</t>
  </si>
  <si>
    <t>покрив, дограма, осветеление</t>
  </si>
  <si>
    <t>72624.623.266.4</t>
  </si>
  <si>
    <t>ЦЕНТЪР ЗА СПЕЦИАЛНА ОБРАЗОВАТЕЛНА ПОДКРЕПА "Д-Р ПЕТЪР БЕРОН" - ДОБРИЧ
Библиотека и физкултурен салон</t>
  </si>
  <si>
    <t>ЦЕНТЪР ЗА СПЕЦИАЛНА ОБРАЗОВАТЕЛНА ПОДКРЕПА "Д-Р ПЕТЪР БЕРОН" - ДОБРИЧ
Склад работилница</t>
  </si>
  <si>
    <t>ЦЕНТЪР ЗА СПЕЦИАЛНА ОБРАЗОВАТЕЛНА ПОДКРЕПА "Д-Р ПЕТЪР БЕРОН" - ДОБРИЧ
Котелно</t>
  </si>
  <si>
    <t>72624.623.266.3</t>
  </si>
  <si>
    <t>ПРОФЕСИОНАЛНА ГИМНАЗИЯ ПО МЕХАНОТЕХНИКА И ЕЛЕКТРОТЕХНИКА "М. В. ЛОМОНОСОВ" - ДОБРИЧ
Учебен корпус</t>
  </si>
  <si>
    <t>72 624.604 100.1</t>
  </si>
  <si>
    <t>ТРАКИЙСКИ УНИВЕРСИТЕТ - СТАРА ЗАГОРА
Учебен корпус на департамент за информация и повишаване на квалификацията на учителите</t>
  </si>
  <si>
    <t>107ЕКТ048</t>
  </si>
  <si>
    <t>ЕСМ1-топлоизолация на външни стени; ЕСМ2-таплоизолация на покриви; ЕСМ3-подмяна на дограма</t>
  </si>
  <si>
    <t>Изпълнени ЕСМ1; ЕСМ2 и ЕСМ3</t>
  </si>
  <si>
    <t>Национален доверителен екофонд</t>
  </si>
  <si>
    <t>ТРАКИЙСКИ УНИВЕРСИТЕТ - СТАРА ЗАГОРА
Общежитие на департамент за информация и повишаване на квалификацията на учителите</t>
  </si>
  <si>
    <t>107ЕКТ052</t>
  </si>
  <si>
    <t>ЕСМ1-топлоизолация на външни стени; ЕСМ2-таплоизолация под еркери; ЕСМ3 - изолация на покриви; ЕСМ4-подмяна на дограма</t>
  </si>
  <si>
    <t>Изпълнени ЕСМ1; ЕСМ2; ЕСМ3 и ЕСМ4</t>
  </si>
  <si>
    <t>ЛЕСОТЕХНИЧЕСКИ УНИВЕРСИТЕТ - СОФИЯ
Централна сграда, корпус А</t>
  </si>
  <si>
    <t xml:space="preserve">1.Подмяна на цялата отоплителна инсталация.       2.Подмяна на осветит. тела с енергоспестяващи.                               </t>
  </si>
  <si>
    <t>Средства от ЕС  Оперативна програма "Региони в растеж" 2014-2020    BG16RFOP001-3.003 "Подкрепа на висшите училища в РБългария"</t>
  </si>
  <si>
    <t>Извършено обследване през 2016 г.    
Ефектът ще бъде ясен през следващия отчетен период.</t>
  </si>
  <si>
    <t>ПРОФЕСИОНАЛНА ГИМНАЗИЯ ПО ЕЛЕКТРОНИКА - ВАРНА
Учебен корпус</t>
  </si>
  <si>
    <t>10135.3513.249</t>
  </si>
  <si>
    <t>429ССК004</t>
  </si>
  <si>
    <t>подмяна на  дограма; топлоизолиране на покрив; топлоизолиране на под; подмяна на осветителни тела</t>
  </si>
  <si>
    <t>подмяна на осветителни тела</t>
  </si>
  <si>
    <t>Делегиран бюджет</t>
  </si>
  <si>
    <t>ВАРНЕНСКА МОРСКА ГИМНАЗИЯ "СВ. НАУМ ЧУДОТВОРЕЦ" - ВАРНА
Учебен корпус</t>
  </si>
  <si>
    <t>098ООД045</t>
  </si>
  <si>
    <t>смяна на дограма</t>
  </si>
  <si>
    <t>ОП</t>
  </si>
  <si>
    <t>МЕДЕЦИНСКИ УНИВЕРСИТЕТ - ПЛЕВЕН
Учебен корпус 1</t>
  </si>
  <si>
    <t>56722.661.142.3</t>
  </si>
  <si>
    <t xml:space="preserve">ЕСМ 1 - Подмяна на  дървена и стоманена дограма.ЕСМ 2 - ЕСМ Външна фасадна топлоизолация.ЕСМ 3 - ЕСМ Топлоизолация на покрив. ЕСМ 4 - Подмяна на абонатна станция.ЕСМ 5 - ЕСМ по прибори за измерване, контрол и управление.ЕСМ 6 - Подмяна на лампи с нажежаема жичка с енергоефективни лампи.
 </t>
  </si>
  <si>
    <t>ЕСМ1;ЕСМ2;ЕСМ3;ЕСМ4;ЕСМ5;ЕСМ6</t>
  </si>
  <si>
    <t>Оперативна програма "Регионално развитие" 2007 - 2013</t>
  </si>
  <si>
    <t>МЕДЕЦИНСКИ УНИВЕРСИТЕТ - ПЛЕВЕН
Учебен корпус 2</t>
  </si>
  <si>
    <t>56722.661.142.1</t>
  </si>
  <si>
    <t>ЕСМ 1 - Подмяна на  дървена и стоманена дограма.ЕСМ 2 - ЕСМ Топлоизолация на покрив. ЕСМ 4 - ЕСМ Подмяна на абонатна станця. ЕСМ 5 - ЕСМ по прибори за измерване, контрол и управление.ЕСМ 6 - Подмяна на лампи с нажежаема жичка с енергоефективни лампи.ЕСМ 3 - Топлоизолация на под (еркер).</t>
  </si>
  <si>
    <t>Албена Михайлова</t>
  </si>
  <si>
    <t>02/9217408; a.mihaylova@mon.bg</t>
  </si>
  <si>
    <t>(Албена Михайлова - главен секретар)</t>
  </si>
  <si>
    <t>НАЦИОНАЛЕН ЦЕНТЪР ЗА ПОВИШАВАНЕ КВАЛИФИКАЦИЯТА НА ПЕДАГОГИЧЕСКИТЕ СПЕЦИАЛИСТИ</t>
  </si>
  <si>
    <t>Монтирани термо глави на радиаторите</t>
  </si>
  <si>
    <t>02659.2193.2940.1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</si>
</sst>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0.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172" fontId="3" fillId="5" borderId="10" xfId="58" applyNumberFormat="1" applyFont="1" applyFill="1" applyBorder="1" applyAlignment="1" applyProtection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67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68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3" fontId="0" fillId="0" borderId="10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7" fillId="0" borderId="10" xfId="58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67" fillId="0" borderId="10" xfId="58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3" fontId="0" fillId="34" borderId="10" xfId="58" applyNumberFormat="1" applyFont="1" applyFill="1" applyBorder="1" applyAlignment="1" applyProtection="1">
      <alignment horizontal="center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7" fillId="0" borderId="11" xfId="58" applyFont="1" applyFill="1" applyBorder="1" applyAlignment="1" applyProtection="1">
      <alignment vertical="center"/>
      <protection/>
    </xf>
    <xf numFmtId="0" fontId="7" fillId="0" borderId="11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67" fillId="0" borderId="10" xfId="58" applyFont="1" applyFill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2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172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/>
    </xf>
    <xf numFmtId="0" fontId="72" fillId="0" borderId="0" xfId="58" applyFont="1" applyBorder="1" applyAlignment="1" applyProtection="1">
      <alignment wrapText="1"/>
      <protection/>
    </xf>
    <xf numFmtId="0" fontId="72" fillId="0" borderId="13" xfId="58" applyFont="1" applyBorder="1" applyAlignment="1" applyProtection="1">
      <alignment wrapText="1"/>
      <protection/>
    </xf>
    <xf numFmtId="4" fontId="0" fillId="0" borderId="10" xfId="58" applyNumberFormat="1" applyFont="1" applyBorder="1" applyAlignment="1" applyProtection="1">
      <alignment horizontal="center" vertical="center" wrapText="1"/>
      <protection locked="0"/>
    </xf>
    <xf numFmtId="4" fontId="0" fillId="34" borderId="10" xfId="58" applyNumberFormat="1" applyFont="1" applyFill="1" applyBorder="1" applyAlignment="1" applyProtection="1">
      <alignment horizontal="center" vertical="center" wrapText="1"/>
      <protection locked="0"/>
    </xf>
    <xf numFmtId="0" fontId="71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58" applyFont="1" applyFill="1" applyBorder="1" applyAlignment="1" applyProtection="1">
      <alignment horizontal="left" vertical="center" wrapText="1"/>
      <protection locked="0"/>
    </xf>
    <xf numFmtId="3" fontId="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0" fillId="0" borderId="10" xfId="58" applyNumberFormat="1" applyFont="1" applyFill="1" applyBorder="1" applyAlignment="1" applyProtection="1">
      <alignment horizontal="center" vertical="center" wrapText="1"/>
      <protection locked="0"/>
    </xf>
    <xf numFmtId="178" fontId="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8" applyFont="1" applyBorder="1" applyAlignment="1" applyProtection="1">
      <alignment horizontal="center" vertical="center"/>
      <protection/>
    </xf>
    <xf numFmtId="172" fontId="0" fillId="0" borderId="10" xfId="58" applyNumberFormat="1" applyFont="1" applyBorder="1" applyAlignment="1" applyProtection="1">
      <alignment horizontal="center" vertical="center" wrapText="1"/>
      <protection locked="0"/>
    </xf>
    <xf numFmtId="0" fontId="0" fillId="0" borderId="10" xfId="58" applyFont="1" applyBorder="1" applyAlignment="1" applyProtection="1">
      <alignment horizontal="center" vertical="center" wrapText="1"/>
      <protection locked="0"/>
    </xf>
    <xf numFmtId="172" fontId="0" fillId="34" borderId="10" xfId="58" applyNumberFormat="1" applyFont="1" applyFill="1" applyBorder="1" applyAlignment="1" applyProtection="1">
      <alignment horizontal="center" vertical="center" wrapText="1"/>
      <protection locked="0"/>
    </xf>
    <xf numFmtId="4" fontId="0" fillId="5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10" xfId="58" applyFont="1" applyFill="1" applyBorder="1" applyAlignment="1" applyProtection="1">
      <alignment horizontal="center" vertical="center"/>
      <protection/>
    </xf>
    <xf numFmtId="172" fontId="0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8" applyFont="1" applyFill="1" applyBorder="1" applyAlignment="1" applyProtection="1">
      <alignment horizontal="center" vertical="center" wrapText="1"/>
      <protection locked="0"/>
    </xf>
    <xf numFmtId="179" fontId="0" fillId="0" borderId="10" xfId="58" applyNumberFormat="1" applyFont="1" applyBorder="1" applyAlignment="1" applyProtection="1">
      <alignment horizontal="center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14" xfId="58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3" fillId="35" borderId="10" xfId="0" applyFont="1" applyFill="1" applyBorder="1" applyAlignment="1" applyProtection="1" quotePrefix="1">
      <alignment horizontal="left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5" borderId="15" xfId="0" applyFont="1" applyFill="1" applyBorder="1" applyAlignment="1" applyProtection="1">
      <alignment horizontal="center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center" vertical="center"/>
      <protection/>
    </xf>
    <xf numFmtId="0" fontId="3" fillId="5" borderId="10" xfId="58" applyFont="1" applyFill="1" applyBorder="1" applyAlignment="1" applyProtection="1">
      <alignment horizontal="center" vertical="center" textRotation="90" wrapText="1"/>
      <protection/>
    </xf>
    <xf numFmtId="2" fontId="3" fillId="5" borderId="10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/>
      <protection/>
    </xf>
    <xf numFmtId="2" fontId="3" fillId="5" borderId="10" xfId="58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2" t="s">
        <v>57</v>
      </c>
      <c r="E1" s="85">
        <f>YEAR(TODAY())-1</f>
        <v>2017</v>
      </c>
    </row>
    <row r="2" spans="2:5" ht="10.5" customHeight="1">
      <c r="B2" s="15"/>
      <c r="C2" s="16"/>
      <c r="D2" s="16"/>
      <c r="E2" s="16"/>
    </row>
    <row r="3" spans="1:5" ht="15.75">
      <c r="A3" s="108" t="s">
        <v>59</v>
      </c>
      <c r="B3" s="108"/>
      <c r="C3" s="108"/>
      <c r="D3" s="108"/>
      <c r="E3" s="108"/>
    </row>
    <row r="4" spans="1:5" ht="15.75" customHeight="1">
      <c r="A4" s="108" t="s">
        <v>60</v>
      </c>
      <c r="B4" s="108"/>
      <c r="C4" s="108"/>
      <c r="D4" s="108"/>
      <c r="E4" s="108"/>
    </row>
    <row r="5" spans="1:6" ht="21.75" customHeight="1">
      <c r="A5" s="109" t="s">
        <v>61</v>
      </c>
      <c r="B5" s="109"/>
      <c r="C5" s="109"/>
      <c r="D5" s="109"/>
      <c r="E5" s="109"/>
      <c r="F5" s="17"/>
    </row>
    <row r="6" spans="1:6" ht="30.75" customHeight="1">
      <c r="A6" s="110" t="s">
        <v>58</v>
      </c>
      <c r="B6" s="110"/>
      <c r="C6" s="110"/>
      <c r="D6" s="110"/>
      <c r="E6" s="110"/>
      <c r="F6" s="17"/>
    </row>
    <row r="7" spans="1:6" ht="15" customHeight="1">
      <c r="A7" s="31"/>
      <c r="B7" s="34"/>
      <c r="C7" s="34"/>
      <c r="D7" s="34"/>
      <c r="E7" s="32"/>
      <c r="F7" s="17"/>
    </row>
    <row r="8" spans="1:6" ht="48" customHeight="1">
      <c r="A8" s="111" t="s">
        <v>95</v>
      </c>
      <c r="B8" s="111"/>
      <c r="C8" s="111"/>
      <c r="D8" s="111"/>
      <c r="E8" s="111"/>
      <c r="F8" s="17"/>
    </row>
    <row r="9" spans="1:5" ht="38.25" customHeight="1">
      <c r="A9" s="80" t="s">
        <v>79</v>
      </c>
      <c r="B9" s="112" t="s">
        <v>82</v>
      </c>
      <c r="C9" s="113"/>
      <c r="D9" s="113"/>
      <c r="E9" s="113"/>
    </row>
    <row r="10" spans="1:5" ht="31.5" customHeight="1">
      <c r="A10" s="80" t="s">
        <v>80</v>
      </c>
      <c r="B10" s="124" t="s">
        <v>96</v>
      </c>
      <c r="C10" s="125"/>
      <c r="D10" s="125"/>
      <c r="E10" s="126"/>
    </row>
    <row r="11" spans="1:5" ht="31.5" customHeight="1">
      <c r="A11" s="81" t="s">
        <v>81</v>
      </c>
      <c r="B11" s="122" t="s">
        <v>97</v>
      </c>
      <c r="C11" s="123"/>
      <c r="D11" s="123"/>
      <c r="E11" s="123"/>
    </row>
    <row r="12" spans="1:6" ht="32.25" customHeight="1">
      <c r="A12" s="128" t="s">
        <v>4</v>
      </c>
      <c r="B12" s="128"/>
      <c r="C12" s="86"/>
      <c r="D12" s="87"/>
      <c r="E12" s="88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58" t="s">
        <v>7</v>
      </c>
      <c r="E13" s="58" t="s">
        <v>0</v>
      </c>
      <c r="F13" s="23"/>
    </row>
    <row r="14" spans="1:6" ht="31.5" customHeight="1">
      <c r="A14" s="59" t="s">
        <v>99</v>
      </c>
      <c r="B14" s="59" t="s">
        <v>100</v>
      </c>
      <c r="C14" s="59" t="s">
        <v>98</v>
      </c>
      <c r="D14" s="60" t="s">
        <v>101</v>
      </c>
      <c r="E14" s="75" t="s">
        <v>102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78" t="s">
        <v>77</v>
      </c>
      <c r="B16" s="28"/>
      <c r="C16" s="29"/>
      <c r="D16" s="29"/>
      <c r="E16" s="29"/>
      <c r="F16" s="17"/>
    </row>
    <row r="17" spans="1:6" ht="36" customHeight="1">
      <c r="A17" s="79" t="s">
        <v>55</v>
      </c>
      <c r="B17" s="127" t="s">
        <v>56</v>
      </c>
      <c r="C17" s="127"/>
      <c r="D17" s="127" t="s">
        <v>85</v>
      </c>
      <c r="E17" s="127"/>
      <c r="F17" s="17"/>
    </row>
    <row r="18" spans="1:6" ht="54" customHeight="1">
      <c r="A18" s="61"/>
      <c r="B18" s="115"/>
      <c r="C18" s="115"/>
      <c r="D18" s="115"/>
      <c r="E18" s="115"/>
      <c r="F18" s="17"/>
    </row>
    <row r="19" spans="1:6" ht="21" customHeight="1">
      <c r="A19" s="129"/>
      <c r="B19" s="129"/>
      <c r="C19" s="129"/>
      <c r="D19" s="129"/>
      <c r="E19" s="129"/>
      <c r="F19" s="17"/>
    </row>
    <row r="20" spans="1:6" ht="32.25" customHeight="1">
      <c r="A20" s="116" t="s">
        <v>76</v>
      </c>
      <c r="B20" s="116"/>
      <c r="C20" s="116"/>
      <c r="D20" s="53"/>
      <c r="E20" s="70" t="s">
        <v>5</v>
      </c>
      <c r="F20" s="17"/>
    </row>
    <row r="21" spans="1:6" ht="22.5" customHeight="1">
      <c r="A21" s="116" t="s">
        <v>72</v>
      </c>
      <c r="B21" s="116"/>
      <c r="C21" s="116"/>
      <c r="D21" s="83"/>
      <c r="E21" s="70" t="s">
        <v>5</v>
      </c>
      <c r="F21" s="17"/>
    </row>
    <row r="22" spans="1:6" ht="25.5" customHeight="1">
      <c r="A22" s="116"/>
      <c r="B22" s="116"/>
      <c r="C22" s="116"/>
      <c r="D22" s="54"/>
      <c r="E22" s="70" t="s">
        <v>8</v>
      </c>
      <c r="F22" s="17"/>
    </row>
    <row r="23" spans="1:6" ht="31.5" customHeight="1">
      <c r="A23" s="120" t="s">
        <v>73</v>
      </c>
      <c r="B23" s="120"/>
      <c r="C23" s="120"/>
      <c r="D23" s="84"/>
      <c r="E23" s="70" t="s">
        <v>5</v>
      </c>
      <c r="F23" s="17"/>
    </row>
    <row r="24" spans="1:6" ht="15.75" customHeight="1">
      <c r="A24" s="38"/>
      <c r="B24" s="38"/>
      <c r="C24" s="38"/>
      <c r="D24" s="30"/>
      <c r="E24" s="21"/>
      <c r="F24" s="17"/>
    </row>
    <row r="25" spans="1:6" ht="28.5" customHeight="1">
      <c r="A25" s="77" t="s">
        <v>90</v>
      </c>
      <c r="B25" s="33"/>
      <c r="C25" s="33"/>
      <c r="D25" s="30"/>
      <c r="E25" s="21"/>
      <c r="F25" s="17"/>
    </row>
    <row r="26" spans="1:6" ht="28.5" customHeight="1">
      <c r="A26" s="76" t="s">
        <v>88</v>
      </c>
      <c r="B26" s="117" t="s">
        <v>301</v>
      </c>
      <c r="C26" s="117"/>
      <c r="D26" s="117"/>
      <c r="E26" s="117"/>
      <c r="F26" s="17"/>
    </row>
    <row r="27" spans="1:6" ht="28.5" customHeight="1">
      <c r="A27" s="76" t="s">
        <v>89</v>
      </c>
      <c r="B27" s="121" t="s">
        <v>302</v>
      </c>
      <c r="C27" s="121"/>
      <c r="D27" s="121"/>
      <c r="E27" s="121"/>
      <c r="F27" s="17"/>
    </row>
    <row r="28" spans="1:6" ht="14.25" customHeight="1">
      <c r="A28" s="35"/>
      <c r="B28" s="33"/>
      <c r="C28" s="33"/>
      <c r="D28" s="30"/>
      <c r="E28" s="21"/>
      <c r="F28" s="17"/>
    </row>
    <row r="29" spans="1:6" ht="15.75">
      <c r="A29" s="62" t="s">
        <v>87</v>
      </c>
      <c r="B29" s="37"/>
      <c r="C29" s="18"/>
      <c r="D29" s="118" t="s">
        <v>86</v>
      </c>
      <c r="E29" s="119"/>
      <c r="F29" s="17"/>
    </row>
    <row r="30" spans="2:6" ht="26.25" customHeight="1">
      <c r="B30" s="17"/>
      <c r="C30" s="17"/>
      <c r="D30" s="114" t="s">
        <v>303</v>
      </c>
      <c r="E30" s="114"/>
      <c r="F30" s="17"/>
    </row>
  </sheetData>
  <sheetProtection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A20:C20"/>
    <mergeCell ref="B27:E27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zoomScale="75" zoomScaleNormal="75" zoomScalePageLayoutView="0" workbookViewId="0" topLeftCell="A1">
      <selection activeCell="A1" sqref="A1:A4"/>
    </sheetView>
  </sheetViews>
  <sheetFormatPr defaultColWidth="9.140625" defaultRowHeight="12.75"/>
  <cols>
    <col min="1" max="1" width="8.28125" style="39" customWidth="1"/>
    <col min="2" max="2" width="16.28125" style="39" customWidth="1"/>
    <col min="3" max="3" width="19.8515625" style="39" customWidth="1"/>
    <col min="4" max="4" width="21.57421875" style="39" customWidth="1"/>
    <col min="5" max="5" width="12.8515625" style="39" customWidth="1"/>
    <col min="6" max="6" width="16.28125" style="39" customWidth="1"/>
    <col min="7" max="7" width="16.140625" style="39" customWidth="1"/>
    <col min="8" max="9" width="13.28125" style="39" customWidth="1"/>
    <col min="10" max="10" width="14.57421875" style="39" customWidth="1"/>
    <col min="11" max="11" width="9.140625" style="39" customWidth="1"/>
    <col min="12" max="12" width="10.57421875" style="43" customWidth="1"/>
    <col min="13" max="13" width="9.28125" style="43" customWidth="1"/>
    <col min="14" max="14" width="8.140625" style="43" customWidth="1"/>
    <col min="15" max="15" width="8.8515625" style="43" customWidth="1"/>
    <col min="16" max="16" width="9.140625" style="43" customWidth="1"/>
    <col min="17" max="18" width="9.7109375" style="43" customWidth="1"/>
    <col min="19" max="19" width="10.7109375" style="43" customWidth="1"/>
    <col min="20" max="20" width="8.8515625" style="43" customWidth="1"/>
    <col min="21" max="21" width="9.57421875" style="43" customWidth="1"/>
    <col min="22" max="22" width="8.28125" style="43" customWidth="1"/>
    <col min="23" max="23" width="13.57421875" style="43" customWidth="1"/>
    <col min="24" max="25" width="9.140625" style="43" customWidth="1"/>
    <col min="26" max="16384" width="9.140625" style="39" customWidth="1"/>
  </cols>
  <sheetData>
    <row r="1" spans="1:24" ht="12.75">
      <c r="A1" s="131" t="s">
        <v>0</v>
      </c>
      <c r="B1" s="130" t="s">
        <v>75</v>
      </c>
      <c r="C1" s="130" t="s">
        <v>62</v>
      </c>
      <c r="D1" s="130" t="s">
        <v>70</v>
      </c>
      <c r="E1" s="130" t="s">
        <v>63</v>
      </c>
      <c r="F1" s="130" t="s">
        <v>64</v>
      </c>
      <c r="G1" s="130" t="s">
        <v>69</v>
      </c>
      <c r="H1" s="130" t="s">
        <v>65</v>
      </c>
      <c r="I1" s="130" t="s">
        <v>71</v>
      </c>
      <c r="J1" s="132" t="s">
        <v>74</v>
      </c>
      <c r="K1" s="132" t="s">
        <v>9</v>
      </c>
      <c r="L1" s="130" t="s">
        <v>54</v>
      </c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2" t="s">
        <v>10</v>
      </c>
      <c r="X1" s="42"/>
    </row>
    <row r="2" spans="1:23" ht="29.25" customHeight="1">
      <c r="A2" s="131"/>
      <c r="B2" s="130"/>
      <c r="C2" s="130"/>
      <c r="D2" s="130"/>
      <c r="E2" s="130"/>
      <c r="F2" s="130"/>
      <c r="G2" s="130"/>
      <c r="H2" s="130"/>
      <c r="I2" s="130"/>
      <c r="J2" s="132"/>
      <c r="K2" s="132"/>
      <c r="L2" s="130" t="s">
        <v>11</v>
      </c>
      <c r="M2" s="130"/>
      <c r="N2" s="130"/>
      <c r="O2" s="130"/>
      <c r="P2" s="130"/>
      <c r="Q2" s="130" t="s">
        <v>12</v>
      </c>
      <c r="R2" s="130"/>
      <c r="S2" s="133" t="s">
        <v>13</v>
      </c>
      <c r="T2" s="135" t="s">
        <v>14</v>
      </c>
      <c r="U2" s="135" t="s">
        <v>15</v>
      </c>
      <c r="V2" s="135" t="s">
        <v>16</v>
      </c>
      <c r="W2" s="132"/>
    </row>
    <row r="3" spans="1:23" ht="12.75">
      <c r="A3" s="131"/>
      <c r="B3" s="130"/>
      <c r="C3" s="130"/>
      <c r="D3" s="130"/>
      <c r="E3" s="130"/>
      <c r="F3" s="130"/>
      <c r="G3" s="130"/>
      <c r="H3" s="130"/>
      <c r="I3" s="130"/>
      <c r="J3" s="132"/>
      <c r="K3" s="132"/>
      <c r="L3" s="130" t="s">
        <v>49</v>
      </c>
      <c r="M3" s="133" t="s">
        <v>17</v>
      </c>
      <c r="N3" s="133" t="s">
        <v>50</v>
      </c>
      <c r="O3" s="133" t="s">
        <v>18</v>
      </c>
      <c r="P3" s="133" t="s">
        <v>51</v>
      </c>
      <c r="Q3" s="133" t="s">
        <v>19</v>
      </c>
      <c r="R3" s="133" t="s">
        <v>20</v>
      </c>
      <c r="S3" s="133"/>
      <c r="T3" s="135"/>
      <c r="U3" s="135"/>
      <c r="V3" s="135"/>
      <c r="W3" s="132"/>
    </row>
    <row r="4" spans="1:23" ht="61.5" customHeight="1">
      <c r="A4" s="131"/>
      <c r="B4" s="130"/>
      <c r="C4" s="130"/>
      <c r="D4" s="130"/>
      <c r="E4" s="130"/>
      <c r="F4" s="130"/>
      <c r="G4" s="130"/>
      <c r="H4" s="130"/>
      <c r="I4" s="130"/>
      <c r="J4" s="132"/>
      <c r="K4" s="132"/>
      <c r="L4" s="130"/>
      <c r="M4" s="133"/>
      <c r="N4" s="133"/>
      <c r="O4" s="133"/>
      <c r="P4" s="133"/>
      <c r="Q4" s="133"/>
      <c r="R4" s="133"/>
      <c r="S4" s="133"/>
      <c r="T4" s="135"/>
      <c r="U4" s="135"/>
      <c r="V4" s="135"/>
      <c r="W4" s="132"/>
    </row>
    <row r="5" spans="1:25" s="40" customFormat="1" ht="51">
      <c r="A5" s="9" t="s">
        <v>21</v>
      </c>
      <c r="B5" s="50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0" t="s">
        <v>67</v>
      </c>
      <c r="H5" s="9" t="s">
        <v>21</v>
      </c>
      <c r="I5" s="50" t="s">
        <v>66</v>
      </c>
      <c r="J5" s="9" t="s">
        <v>21</v>
      </c>
      <c r="K5" s="9" t="s">
        <v>22</v>
      </c>
      <c r="L5" s="63" t="s">
        <v>23</v>
      </c>
      <c r="M5" s="63" t="s">
        <v>53</v>
      </c>
      <c r="N5" s="63" t="s">
        <v>23</v>
      </c>
      <c r="O5" s="63" t="s">
        <v>23</v>
      </c>
      <c r="P5" s="63" t="s">
        <v>23</v>
      </c>
      <c r="Q5" s="64" t="s">
        <v>24</v>
      </c>
      <c r="R5" s="64" t="s">
        <v>24</v>
      </c>
      <c r="S5" s="64" t="s">
        <v>24</v>
      </c>
      <c r="T5" s="65" t="s">
        <v>25</v>
      </c>
      <c r="U5" s="63" t="s">
        <v>26</v>
      </c>
      <c r="V5" s="65" t="s">
        <v>27</v>
      </c>
      <c r="W5" s="66" t="s">
        <v>21</v>
      </c>
      <c r="X5" s="44"/>
      <c r="Y5" s="44"/>
    </row>
    <row r="6" spans="1:23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</row>
    <row r="7" spans="1:23" ht="284.25" customHeight="1">
      <c r="A7" s="97">
        <v>1</v>
      </c>
      <c r="B7" s="27" t="s">
        <v>33</v>
      </c>
      <c r="C7" s="27" t="s">
        <v>107</v>
      </c>
      <c r="D7" s="27" t="s">
        <v>103</v>
      </c>
      <c r="E7" s="98">
        <v>2870</v>
      </c>
      <c r="F7" s="27" t="s">
        <v>104</v>
      </c>
      <c r="G7" s="27" t="s">
        <v>112</v>
      </c>
      <c r="H7" s="27" t="s">
        <v>112</v>
      </c>
      <c r="I7" s="99" t="s">
        <v>91</v>
      </c>
      <c r="J7" s="41" t="s">
        <v>105</v>
      </c>
      <c r="K7" s="89">
        <v>434.26</v>
      </c>
      <c r="L7" s="67">
        <v>0</v>
      </c>
      <c r="M7" s="67">
        <v>0</v>
      </c>
      <c r="N7" s="100">
        <v>0</v>
      </c>
      <c r="O7" s="100">
        <v>0</v>
      </c>
      <c r="P7" s="100">
        <v>0</v>
      </c>
      <c r="Q7" s="90">
        <v>6.07</v>
      </c>
      <c r="R7" s="90">
        <v>423.57</v>
      </c>
      <c r="S7" s="101">
        <f>(L7*6000+M7*9300+N7*11628+O7*12778+P7*3800)/1000+SUM(Q7:R7)</f>
        <v>429.64</v>
      </c>
      <c r="T7" s="90">
        <v>47.37</v>
      </c>
      <c r="U7" s="101">
        <f>((L7*6000*350+M7*9300*202+N7*11628*270+O7*12778*227+P7*3800*43)+(Q7*819+R7*290)*1000)/1000000</f>
        <v>127.80663</v>
      </c>
      <c r="V7" s="101">
        <f aca="true" t="shared" si="0" ref="V7:V60">IF(T7=0,"",K7/T7)</f>
        <v>9.167405530926747</v>
      </c>
      <c r="W7" s="94"/>
    </row>
    <row r="8" spans="1:23" ht="178.5">
      <c r="A8" s="97">
        <v>2</v>
      </c>
      <c r="B8" s="27" t="s">
        <v>33</v>
      </c>
      <c r="C8" s="27" t="s">
        <v>106</v>
      </c>
      <c r="D8" s="27" t="s">
        <v>109</v>
      </c>
      <c r="E8" s="98">
        <v>585</v>
      </c>
      <c r="F8" s="27" t="s">
        <v>108</v>
      </c>
      <c r="G8" s="27" t="s">
        <v>113</v>
      </c>
      <c r="H8" s="27" t="s">
        <v>113</v>
      </c>
      <c r="I8" s="99" t="s">
        <v>91</v>
      </c>
      <c r="J8" s="41" t="s">
        <v>105</v>
      </c>
      <c r="K8" s="89">
        <v>107.75</v>
      </c>
      <c r="L8" s="67">
        <v>0</v>
      </c>
      <c r="M8" s="67">
        <v>0</v>
      </c>
      <c r="N8" s="100">
        <v>0</v>
      </c>
      <c r="O8" s="100">
        <v>0</v>
      </c>
      <c r="P8" s="100">
        <v>0</v>
      </c>
      <c r="Q8" s="90">
        <v>1.94</v>
      </c>
      <c r="R8" s="90">
        <v>89.96</v>
      </c>
      <c r="S8" s="101">
        <f aca="true" t="shared" si="1" ref="S8:S55">(L8*6000+M8*9300+N8*11628+O8*12778+P8*3800)/1000+SUM(Q8:R8)</f>
        <v>91.89999999999999</v>
      </c>
      <c r="T8" s="90">
        <v>10.3</v>
      </c>
      <c r="U8" s="101">
        <f aca="true" t="shared" si="2" ref="U8:U55">((L8*6000*350+M8*9300*202+N8*11628*270+O8*12778*227+P8*3800*43)+(Q8*819+R8*290)*1000)/1000000</f>
        <v>27.67726</v>
      </c>
      <c r="V8" s="101">
        <f t="shared" si="0"/>
        <v>10.46116504854369</v>
      </c>
      <c r="W8" s="94"/>
    </row>
    <row r="9" spans="1:23" ht="178.5">
      <c r="A9" s="97">
        <v>3</v>
      </c>
      <c r="B9" s="27" t="s">
        <v>33</v>
      </c>
      <c r="C9" s="27" t="s">
        <v>110</v>
      </c>
      <c r="D9" s="27" t="s">
        <v>111</v>
      </c>
      <c r="E9" s="98">
        <v>306</v>
      </c>
      <c r="F9" s="27" t="s">
        <v>108</v>
      </c>
      <c r="G9" s="27" t="s">
        <v>113</v>
      </c>
      <c r="H9" s="27" t="s">
        <v>113</v>
      </c>
      <c r="I9" s="99" t="s">
        <v>91</v>
      </c>
      <c r="J9" s="41" t="s">
        <v>105</v>
      </c>
      <c r="K9" s="89">
        <v>78.26</v>
      </c>
      <c r="L9" s="67">
        <v>0</v>
      </c>
      <c r="M9" s="67">
        <v>0</v>
      </c>
      <c r="N9" s="100">
        <v>0</v>
      </c>
      <c r="O9" s="100">
        <v>0</v>
      </c>
      <c r="P9" s="100">
        <v>0</v>
      </c>
      <c r="Q9" s="90">
        <v>0.46</v>
      </c>
      <c r="R9" s="90">
        <v>68.69</v>
      </c>
      <c r="S9" s="101">
        <f t="shared" si="1"/>
        <v>69.14999999999999</v>
      </c>
      <c r="T9" s="90">
        <v>7.65</v>
      </c>
      <c r="U9" s="101">
        <f t="shared" si="2"/>
        <v>20.29684</v>
      </c>
      <c r="V9" s="101">
        <f t="shared" si="0"/>
        <v>10.230065359477125</v>
      </c>
      <c r="W9" s="94"/>
    </row>
    <row r="10" spans="1:23" ht="89.25" customHeight="1">
      <c r="A10" s="102">
        <v>4</v>
      </c>
      <c r="B10" s="92" t="s">
        <v>33</v>
      </c>
      <c r="C10" s="92" t="s">
        <v>118</v>
      </c>
      <c r="D10" s="92" t="s">
        <v>114</v>
      </c>
      <c r="E10" s="103">
        <v>4817</v>
      </c>
      <c r="F10" s="92" t="s">
        <v>115</v>
      </c>
      <c r="G10" s="92" t="s">
        <v>116</v>
      </c>
      <c r="H10" s="92" t="s">
        <v>117</v>
      </c>
      <c r="I10" s="104" t="s">
        <v>92</v>
      </c>
      <c r="J10" s="93" t="s">
        <v>119</v>
      </c>
      <c r="K10" s="95">
        <v>60</v>
      </c>
      <c r="L10" s="93">
        <v>0</v>
      </c>
      <c r="M10" s="93">
        <v>0</v>
      </c>
      <c r="N10" s="103">
        <v>0</v>
      </c>
      <c r="O10" s="103">
        <v>0</v>
      </c>
      <c r="P10" s="103">
        <v>0</v>
      </c>
      <c r="Q10" s="93">
        <v>0</v>
      </c>
      <c r="R10" s="93">
        <v>0</v>
      </c>
      <c r="S10" s="101">
        <f t="shared" si="1"/>
        <v>0</v>
      </c>
      <c r="T10" s="93"/>
      <c r="U10" s="101">
        <f t="shared" si="2"/>
        <v>0</v>
      </c>
      <c r="V10" s="101">
        <f t="shared" si="0"/>
      </c>
      <c r="W10" s="92"/>
    </row>
    <row r="11" spans="1:23" ht="98.25" customHeight="1">
      <c r="A11" s="97">
        <v>5</v>
      </c>
      <c r="B11" s="27" t="s">
        <v>33</v>
      </c>
      <c r="C11" s="27" t="s">
        <v>120</v>
      </c>
      <c r="D11" s="27" t="s">
        <v>121</v>
      </c>
      <c r="E11" s="98">
        <v>6112.5</v>
      </c>
      <c r="F11" s="27" t="s">
        <v>122</v>
      </c>
      <c r="G11" s="27" t="s">
        <v>124</v>
      </c>
      <c r="H11" s="27" t="s">
        <v>123</v>
      </c>
      <c r="I11" s="99" t="s">
        <v>92</v>
      </c>
      <c r="J11" s="41" t="s">
        <v>125</v>
      </c>
      <c r="K11" s="89">
        <v>149.62</v>
      </c>
      <c r="L11" s="67">
        <v>0</v>
      </c>
      <c r="M11" s="90">
        <v>0.67</v>
      </c>
      <c r="N11" s="100">
        <v>0</v>
      </c>
      <c r="O11" s="100">
        <v>0</v>
      </c>
      <c r="P11" s="100">
        <v>0</v>
      </c>
      <c r="Q11" s="90">
        <v>75.87</v>
      </c>
      <c r="R11" s="67">
        <v>0</v>
      </c>
      <c r="S11" s="101">
        <f t="shared" si="1"/>
        <v>82.101</v>
      </c>
      <c r="T11" s="90">
        <v>15.46</v>
      </c>
      <c r="U11" s="101">
        <f t="shared" si="2"/>
        <v>63.396192000000006</v>
      </c>
      <c r="V11" s="101">
        <f t="shared" si="0"/>
        <v>9.677878395860285</v>
      </c>
      <c r="W11" s="94"/>
    </row>
    <row r="12" spans="1:23" ht="89.25">
      <c r="A12" s="102">
        <v>6</v>
      </c>
      <c r="B12" s="92" t="s">
        <v>33</v>
      </c>
      <c r="C12" s="92" t="s">
        <v>126</v>
      </c>
      <c r="D12" s="92"/>
      <c r="E12" s="103">
        <v>1448</v>
      </c>
      <c r="F12" s="92"/>
      <c r="G12" s="92"/>
      <c r="H12" s="92" t="s">
        <v>127</v>
      </c>
      <c r="I12" s="104" t="s">
        <v>92</v>
      </c>
      <c r="J12" s="93" t="s">
        <v>119</v>
      </c>
      <c r="K12" s="95">
        <v>35</v>
      </c>
      <c r="L12" s="93">
        <v>0</v>
      </c>
      <c r="M12" s="93">
        <v>0</v>
      </c>
      <c r="N12" s="103">
        <v>0</v>
      </c>
      <c r="O12" s="103">
        <v>0</v>
      </c>
      <c r="P12" s="103">
        <v>0</v>
      </c>
      <c r="Q12" s="93">
        <v>0</v>
      </c>
      <c r="R12" s="93">
        <v>0</v>
      </c>
      <c r="S12" s="101">
        <f t="shared" si="1"/>
        <v>0</v>
      </c>
      <c r="T12" s="93"/>
      <c r="U12" s="101">
        <f t="shared" si="2"/>
        <v>0</v>
      </c>
      <c r="V12" s="101">
        <f t="shared" si="0"/>
      </c>
      <c r="W12" s="92"/>
    </row>
    <row r="13" spans="1:23" ht="64.5" customHeight="1">
      <c r="A13" s="97">
        <v>7</v>
      </c>
      <c r="B13" s="27" t="s">
        <v>33</v>
      </c>
      <c r="C13" s="27" t="s">
        <v>128</v>
      </c>
      <c r="D13" s="27"/>
      <c r="E13" s="98">
        <v>6135</v>
      </c>
      <c r="F13" s="27"/>
      <c r="G13" s="27"/>
      <c r="H13" s="27" t="s">
        <v>129</v>
      </c>
      <c r="I13" s="99" t="s">
        <v>92</v>
      </c>
      <c r="J13" s="41" t="s">
        <v>130</v>
      </c>
      <c r="K13" s="89">
        <v>0.15</v>
      </c>
      <c r="L13" s="67">
        <v>0</v>
      </c>
      <c r="M13" s="67">
        <v>0</v>
      </c>
      <c r="N13" s="100">
        <v>0</v>
      </c>
      <c r="O13" s="100">
        <v>0</v>
      </c>
      <c r="P13" s="100">
        <v>0</v>
      </c>
      <c r="Q13" s="67">
        <v>0</v>
      </c>
      <c r="R13" s="90">
        <v>25.26</v>
      </c>
      <c r="S13" s="101">
        <f t="shared" si="1"/>
        <v>25.26</v>
      </c>
      <c r="T13" s="90">
        <v>1</v>
      </c>
      <c r="U13" s="101">
        <f t="shared" si="2"/>
        <v>7.325400000000001</v>
      </c>
      <c r="V13" s="101">
        <f t="shared" si="0"/>
        <v>0.15</v>
      </c>
      <c r="W13" s="94"/>
    </row>
    <row r="14" spans="1:23" ht="102">
      <c r="A14" s="97">
        <v>8</v>
      </c>
      <c r="B14" s="27" t="s">
        <v>33</v>
      </c>
      <c r="C14" s="27" t="s">
        <v>134</v>
      </c>
      <c r="D14" s="27" t="s">
        <v>131</v>
      </c>
      <c r="E14" s="98">
        <v>6343</v>
      </c>
      <c r="F14" s="27"/>
      <c r="G14" s="27"/>
      <c r="H14" s="27" t="s">
        <v>132</v>
      </c>
      <c r="I14" s="99" t="s">
        <v>92</v>
      </c>
      <c r="J14" s="41" t="s">
        <v>133</v>
      </c>
      <c r="K14" s="89">
        <v>1</v>
      </c>
      <c r="L14" s="67">
        <v>0</v>
      </c>
      <c r="M14" s="67">
        <v>0</v>
      </c>
      <c r="N14" s="100">
        <v>0</v>
      </c>
      <c r="O14" s="100">
        <v>0</v>
      </c>
      <c r="P14" s="100">
        <v>0</v>
      </c>
      <c r="Q14" s="90">
        <v>2</v>
      </c>
      <c r="R14" s="67">
        <v>0</v>
      </c>
      <c r="S14" s="101">
        <f t="shared" si="1"/>
        <v>2</v>
      </c>
      <c r="T14" s="67"/>
      <c r="U14" s="101">
        <f t="shared" si="2"/>
        <v>1.638</v>
      </c>
      <c r="V14" s="101">
        <f t="shared" si="0"/>
      </c>
      <c r="W14" s="94"/>
    </row>
    <row r="15" spans="1:23" ht="105" customHeight="1">
      <c r="A15" s="97">
        <v>9</v>
      </c>
      <c r="B15" s="27" t="s">
        <v>33</v>
      </c>
      <c r="C15" s="27" t="s">
        <v>135</v>
      </c>
      <c r="D15" s="27" t="s">
        <v>136</v>
      </c>
      <c r="E15" s="98">
        <v>2750</v>
      </c>
      <c r="F15" s="27"/>
      <c r="G15" s="27"/>
      <c r="H15" s="27" t="s">
        <v>132</v>
      </c>
      <c r="I15" s="99" t="s">
        <v>92</v>
      </c>
      <c r="J15" s="41" t="s">
        <v>133</v>
      </c>
      <c r="K15" s="89">
        <v>1</v>
      </c>
      <c r="L15" s="67">
        <v>0</v>
      </c>
      <c r="M15" s="67">
        <v>0</v>
      </c>
      <c r="N15" s="100">
        <v>0</v>
      </c>
      <c r="O15" s="100">
        <v>0</v>
      </c>
      <c r="P15" s="100">
        <v>0</v>
      </c>
      <c r="Q15" s="90">
        <v>1</v>
      </c>
      <c r="R15" s="67">
        <v>0</v>
      </c>
      <c r="S15" s="101">
        <f t="shared" si="1"/>
        <v>1</v>
      </c>
      <c r="T15" s="67"/>
      <c r="U15" s="101">
        <f t="shared" si="2"/>
        <v>0.819</v>
      </c>
      <c r="V15" s="101">
        <f t="shared" si="0"/>
      </c>
      <c r="W15" s="94"/>
    </row>
    <row r="16" spans="1:23" ht="63.75">
      <c r="A16" s="97">
        <v>10</v>
      </c>
      <c r="B16" s="27" t="s">
        <v>33</v>
      </c>
      <c r="C16" s="27" t="s">
        <v>137</v>
      </c>
      <c r="D16" s="98"/>
      <c r="E16" s="98">
        <v>7790</v>
      </c>
      <c r="F16" s="27" t="s">
        <v>138</v>
      </c>
      <c r="G16" s="27"/>
      <c r="H16" s="27" t="s">
        <v>139</v>
      </c>
      <c r="I16" s="99" t="s">
        <v>92</v>
      </c>
      <c r="J16" s="41" t="s">
        <v>140</v>
      </c>
      <c r="K16" s="89">
        <v>439</v>
      </c>
      <c r="L16" s="67">
        <v>0</v>
      </c>
      <c r="M16" s="90">
        <v>2.91</v>
      </c>
      <c r="N16" s="100">
        <v>0</v>
      </c>
      <c r="O16" s="100">
        <v>0</v>
      </c>
      <c r="P16" s="100">
        <v>0</v>
      </c>
      <c r="Q16" s="67">
        <v>0</v>
      </c>
      <c r="R16" s="67">
        <v>0</v>
      </c>
      <c r="S16" s="101">
        <f t="shared" si="1"/>
        <v>27.063</v>
      </c>
      <c r="T16" s="90">
        <v>1.73</v>
      </c>
      <c r="U16" s="101">
        <f t="shared" si="2"/>
        <v>5.466726</v>
      </c>
      <c r="V16" s="101">
        <f t="shared" si="0"/>
        <v>253.757225433526</v>
      </c>
      <c r="W16" s="94"/>
    </row>
    <row r="17" spans="1:23" ht="114.75">
      <c r="A17" s="97">
        <v>11</v>
      </c>
      <c r="B17" s="27" t="s">
        <v>33</v>
      </c>
      <c r="C17" s="27" t="s">
        <v>141</v>
      </c>
      <c r="D17" s="27" t="s">
        <v>142</v>
      </c>
      <c r="E17" s="98">
        <v>2808</v>
      </c>
      <c r="F17" s="27" t="s">
        <v>143</v>
      </c>
      <c r="G17" s="27" t="s">
        <v>144</v>
      </c>
      <c r="H17" s="27" t="s">
        <v>145</v>
      </c>
      <c r="I17" s="99" t="s">
        <v>92</v>
      </c>
      <c r="J17" s="41" t="s">
        <v>119</v>
      </c>
      <c r="K17" s="89">
        <v>34.15</v>
      </c>
      <c r="L17" s="67">
        <v>0</v>
      </c>
      <c r="M17" s="90">
        <v>0.5</v>
      </c>
      <c r="N17" s="100">
        <v>0</v>
      </c>
      <c r="O17" s="100">
        <v>0</v>
      </c>
      <c r="P17" s="100">
        <v>0</v>
      </c>
      <c r="Q17" s="67">
        <v>0</v>
      </c>
      <c r="R17" s="67">
        <v>0</v>
      </c>
      <c r="S17" s="101">
        <f t="shared" si="1"/>
        <v>4.65</v>
      </c>
      <c r="T17" s="90">
        <v>0.03</v>
      </c>
      <c r="U17" s="101">
        <f t="shared" si="2"/>
        <v>0.9393</v>
      </c>
      <c r="V17" s="101">
        <f t="shared" si="0"/>
        <v>1138.3333333333333</v>
      </c>
      <c r="W17" s="94"/>
    </row>
    <row r="18" spans="1:23" ht="200.25" customHeight="1">
      <c r="A18" s="97">
        <v>12</v>
      </c>
      <c r="B18" s="27" t="s">
        <v>33</v>
      </c>
      <c r="C18" s="27" t="s">
        <v>146</v>
      </c>
      <c r="D18" s="27" t="s">
        <v>147</v>
      </c>
      <c r="E18" s="98">
        <v>9922</v>
      </c>
      <c r="F18" s="27" t="s">
        <v>148</v>
      </c>
      <c r="G18" s="27" t="s">
        <v>149</v>
      </c>
      <c r="H18" s="27" t="s">
        <v>150</v>
      </c>
      <c r="I18" s="99" t="s">
        <v>92</v>
      </c>
      <c r="J18" s="41" t="s">
        <v>130</v>
      </c>
      <c r="K18" s="89">
        <v>12</v>
      </c>
      <c r="L18" s="67">
        <v>0</v>
      </c>
      <c r="M18" s="90">
        <v>2.4</v>
      </c>
      <c r="N18" s="100">
        <v>0</v>
      </c>
      <c r="O18" s="100">
        <v>0</v>
      </c>
      <c r="P18" s="100">
        <v>0</v>
      </c>
      <c r="Q18" s="67">
        <v>0</v>
      </c>
      <c r="R18" s="67">
        <v>0</v>
      </c>
      <c r="S18" s="101">
        <f t="shared" si="1"/>
        <v>22.32</v>
      </c>
      <c r="T18" s="90">
        <v>1</v>
      </c>
      <c r="U18" s="101">
        <f t="shared" si="2"/>
        <v>4.50864</v>
      </c>
      <c r="V18" s="101">
        <f t="shared" si="0"/>
        <v>12</v>
      </c>
      <c r="W18" s="94"/>
    </row>
    <row r="19" spans="1:23" ht="165.75" customHeight="1">
      <c r="A19" s="102">
        <v>13</v>
      </c>
      <c r="B19" s="92" t="s">
        <v>33</v>
      </c>
      <c r="C19" s="92" t="s">
        <v>151</v>
      </c>
      <c r="D19" s="92" t="s">
        <v>152</v>
      </c>
      <c r="E19" s="103">
        <v>2194</v>
      </c>
      <c r="F19" s="92"/>
      <c r="G19" s="92"/>
      <c r="H19" s="92" t="s">
        <v>153</v>
      </c>
      <c r="I19" s="104" t="s">
        <v>92</v>
      </c>
      <c r="J19" s="93" t="s">
        <v>119</v>
      </c>
      <c r="K19" s="96">
        <v>5.922</v>
      </c>
      <c r="L19" s="93">
        <v>0</v>
      </c>
      <c r="M19" s="93">
        <v>0</v>
      </c>
      <c r="N19" s="103">
        <v>0</v>
      </c>
      <c r="O19" s="103">
        <v>0</v>
      </c>
      <c r="P19" s="103">
        <v>0</v>
      </c>
      <c r="Q19" s="93">
        <v>0</v>
      </c>
      <c r="R19" s="93">
        <v>0</v>
      </c>
      <c r="S19" s="101">
        <f t="shared" si="1"/>
        <v>0</v>
      </c>
      <c r="T19" s="96">
        <v>1.071</v>
      </c>
      <c r="U19" s="101">
        <f t="shared" si="2"/>
        <v>0</v>
      </c>
      <c r="V19" s="101">
        <f t="shared" si="0"/>
        <v>5.529411764705882</v>
      </c>
      <c r="W19" s="92"/>
    </row>
    <row r="20" spans="1:23" ht="197.25" customHeight="1">
      <c r="A20" s="102">
        <v>14</v>
      </c>
      <c r="B20" s="92" t="s">
        <v>33</v>
      </c>
      <c r="C20" s="92" t="s">
        <v>154</v>
      </c>
      <c r="D20" s="92" t="s">
        <v>155</v>
      </c>
      <c r="E20" s="104">
        <v>2492.25</v>
      </c>
      <c r="F20" s="92" t="s">
        <v>156</v>
      </c>
      <c r="G20" s="92" t="s">
        <v>157</v>
      </c>
      <c r="H20" s="92" t="s">
        <v>158</v>
      </c>
      <c r="I20" s="104" t="s">
        <v>92</v>
      </c>
      <c r="J20" s="93" t="s">
        <v>159</v>
      </c>
      <c r="K20" s="95">
        <v>8.5</v>
      </c>
      <c r="L20" s="93">
        <v>0</v>
      </c>
      <c r="M20" s="93">
        <v>0</v>
      </c>
      <c r="N20" s="103">
        <v>0</v>
      </c>
      <c r="O20" s="103">
        <v>0</v>
      </c>
      <c r="P20" s="103">
        <v>0</v>
      </c>
      <c r="Q20" s="93">
        <v>0</v>
      </c>
      <c r="R20" s="93">
        <v>0</v>
      </c>
      <c r="S20" s="101">
        <f t="shared" si="1"/>
        <v>0</v>
      </c>
      <c r="T20" s="93"/>
      <c r="U20" s="101">
        <f t="shared" si="2"/>
        <v>0</v>
      </c>
      <c r="V20" s="101">
        <f t="shared" si="0"/>
      </c>
      <c r="W20" s="92"/>
    </row>
    <row r="21" spans="1:23" ht="188.25" customHeight="1">
      <c r="A21" s="97">
        <v>15</v>
      </c>
      <c r="B21" s="27" t="s">
        <v>38</v>
      </c>
      <c r="C21" s="27" t="s">
        <v>160</v>
      </c>
      <c r="D21" s="27"/>
      <c r="E21" s="98"/>
      <c r="F21" s="27"/>
      <c r="G21" s="27"/>
      <c r="H21" s="27" t="s">
        <v>161</v>
      </c>
      <c r="I21" s="99" t="s">
        <v>92</v>
      </c>
      <c r="J21" s="41" t="s">
        <v>159</v>
      </c>
      <c r="K21" s="89">
        <v>0.54</v>
      </c>
      <c r="L21" s="67">
        <v>0</v>
      </c>
      <c r="M21" s="67">
        <v>0</v>
      </c>
      <c r="N21" s="100">
        <v>0</v>
      </c>
      <c r="O21" s="100">
        <v>0</v>
      </c>
      <c r="P21" s="100">
        <v>0</v>
      </c>
      <c r="Q21" s="90">
        <v>0.68</v>
      </c>
      <c r="R21" s="67">
        <v>0</v>
      </c>
      <c r="S21" s="101">
        <f t="shared" si="1"/>
        <v>0.68</v>
      </c>
      <c r="T21" s="90">
        <v>0.14</v>
      </c>
      <c r="U21" s="101">
        <f t="shared" si="2"/>
        <v>0.5569200000000001</v>
      </c>
      <c r="V21" s="101">
        <f t="shared" si="0"/>
        <v>3.857142857142857</v>
      </c>
      <c r="W21" s="94"/>
    </row>
    <row r="22" spans="1:23" ht="409.5" customHeight="1">
      <c r="A22" s="97">
        <v>16</v>
      </c>
      <c r="B22" s="27" t="s">
        <v>33</v>
      </c>
      <c r="C22" s="27" t="s">
        <v>162</v>
      </c>
      <c r="D22" s="27" t="s">
        <v>163</v>
      </c>
      <c r="E22" s="98">
        <v>1378</v>
      </c>
      <c r="F22" s="27"/>
      <c r="G22" s="27" t="s">
        <v>164</v>
      </c>
      <c r="H22" s="27" t="s">
        <v>165</v>
      </c>
      <c r="I22" s="99" t="s">
        <v>92</v>
      </c>
      <c r="J22" s="41" t="s">
        <v>159</v>
      </c>
      <c r="K22" s="89">
        <v>0.39</v>
      </c>
      <c r="L22" s="67">
        <v>0</v>
      </c>
      <c r="M22" s="67">
        <v>0</v>
      </c>
      <c r="N22" s="100">
        <v>0</v>
      </c>
      <c r="O22" s="100">
        <v>0</v>
      </c>
      <c r="P22" s="100">
        <v>0</v>
      </c>
      <c r="Q22" s="90">
        <v>0.446</v>
      </c>
      <c r="R22" s="67">
        <v>0</v>
      </c>
      <c r="S22" s="101">
        <f t="shared" si="1"/>
        <v>0.446</v>
      </c>
      <c r="T22" s="90">
        <v>0.079</v>
      </c>
      <c r="U22" s="101">
        <f t="shared" si="2"/>
        <v>0.365274</v>
      </c>
      <c r="V22" s="101">
        <f t="shared" si="0"/>
        <v>4.936708860759494</v>
      </c>
      <c r="W22" s="94"/>
    </row>
    <row r="23" spans="1:23" ht="63.75">
      <c r="A23" s="97">
        <v>17</v>
      </c>
      <c r="B23" s="27" t="s">
        <v>33</v>
      </c>
      <c r="C23" s="27" t="s">
        <v>166</v>
      </c>
      <c r="D23" s="27" t="s">
        <v>167</v>
      </c>
      <c r="E23" s="98">
        <v>1548</v>
      </c>
      <c r="F23" s="27"/>
      <c r="G23" s="27"/>
      <c r="H23" s="27" t="s">
        <v>168</v>
      </c>
      <c r="I23" s="99" t="s">
        <v>92</v>
      </c>
      <c r="J23" s="41" t="s">
        <v>159</v>
      </c>
      <c r="K23" s="89">
        <v>0.324</v>
      </c>
      <c r="L23" s="67">
        <v>0</v>
      </c>
      <c r="M23" s="67">
        <v>0</v>
      </c>
      <c r="N23" s="100">
        <v>0</v>
      </c>
      <c r="O23" s="100">
        <v>0</v>
      </c>
      <c r="P23" s="100">
        <v>0</v>
      </c>
      <c r="Q23" s="90">
        <v>0.66</v>
      </c>
      <c r="R23" s="67">
        <v>0</v>
      </c>
      <c r="S23" s="101">
        <f t="shared" si="1"/>
        <v>0.66</v>
      </c>
      <c r="T23" s="90">
        <v>0.118</v>
      </c>
      <c r="U23" s="101">
        <f t="shared" si="2"/>
        <v>0.5405400000000001</v>
      </c>
      <c r="V23" s="101">
        <f t="shared" si="0"/>
        <v>2.745762711864407</v>
      </c>
      <c r="W23" s="94"/>
    </row>
    <row r="24" spans="1:23" ht="89.25">
      <c r="A24" s="97">
        <v>18</v>
      </c>
      <c r="B24" s="27" t="s">
        <v>33</v>
      </c>
      <c r="C24" s="27" t="s">
        <v>169</v>
      </c>
      <c r="D24" s="27" t="s">
        <v>170</v>
      </c>
      <c r="E24" s="98">
        <v>796</v>
      </c>
      <c r="F24" s="27"/>
      <c r="G24" s="27"/>
      <c r="H24" s="27" t="s">
        <v>171</v>
      </c>
      <c r="I24" s="99" t="s">
        <v>92</v>
      </c>
      <c r="J24" s="41" t="s">
        <v>159</v>
      </c>
      <c r="K24" s="89">
        <v>0.62</v>
      </c>
      <c r="L24" s="67">
        <v>0</v>
      </c>
      <c r="M24" s="67">
        <v>0</v>
      </c>
      <c r="N24" s="100">
        <v>0</v>
      </c>
      <c r="O24" s="100">
        <v>0</v>
      </c>
      <c r="P24" s="100">
        <v>0</v>
      </c>
      <c r="Q24" s="90">
        <v>0.56</v>
      </c>
      <c r="R24" s="67">
        <v>0</v>
      </c>
      <c r="S24" s="101">
        <f t="shared" si="1"/>
        <v>0.56</v>
      </c>
      <c r="T24" s="90">
        <v>0.08</v>
      </c>
      <c r="U24" s="101">
        <f t="shared" si="2"/>
        <v>0.45864000000000005</v>
      </c>
      <c r="V24" s="101">
        <f t="shared" si="0"/>
        <v>7.75</v>
      </c>
      <c r="W24" s="94"/>
    </row>
    <row r="25" spans="1:23" ht="63.75">
      <c r="A25" s="97">
        <v>19</v>
      </c>
      <c r="B25" s="27" t="s">
        <v>33</v>
      </c>
      <c r="C25" s="27" t="s">
        <v>172</v>
      </c>
      <c r="D25" s="27" t="s">
        <v>173</v>
      </c>
      <c r="E25" s="98">
        <v>305</v>
      </c>
      <c r="F25" s="27"/>
      <c r="G25" s="27"/>
      <c r="H25" s="27" t="s">
        <v>174</v>
      </c>
      <c r="I25" s="99" t="s">
        <v>92</v>
      </c>
      <c r="J25" s="41" t="s">
        <v>159</v>
      </c>
      <c r="K25" s="89">
        <v>0.088</v>
      </c>
      <c r="L25" s="67">
        <v>0</v>
      </c>
      <c r="M25" s="67">
        <v>0</v>
      </c>
      <c r="N25" s="100">
        <v>0</v>
      </c>
      <c r="O25" s="100">
        <v>0</v>
      </c>
      <c r="P25" s="100">
        <v>0</v>
      </c>
      <c r="Q25" s="90">
        <v>0.179</v>
      </c>
      <c r="R25" s="67">
        <v>0</v>
      </c>
      <c r="S25" s="101">
        <f t="shared" si="1"/>
        <v>0.179</v>
      </c>
      <c r="T25" s="90">
        <v>0.032</v>
      </c>
      <c r="U25" s="101">
        <f t="shared" si="2"/>
        <v>0.146601</v>
      </c>
      <c r="V25" s="101">
        <f t="shared" si="0"/>
        <v>2.75</v>
      </c>
      <c r="W25" s="94"/>
    </row>
    <row r="26" spans="1:23" ht="76.5">
      <c r="A26" s="97">
        <v>20</v>
      </c>
      <c r="B26" s="27" t="s">
        <v>33</v>
      </c>
      <c r="C26" s="27" t="s">
        <v>175</v>
      </c>
      <c r="D26" s="27" t="s">
        <v>176</v>
      </c>
      <c r="E26" s="98">
        <v>5604</v>
      </c>
      <c r="F26" s="27"/>
      <c r="G26" s="27"/>
      <c r="H26" s="27" t="s">
        <v>177</v>
      </c>
      <c r="I26" s="99" t="s">
        <v>92</v>
      </c>
      <c r="J26" s="41" t="s">
        <v>119</v>
      </c>
      <c r="K26" s="89">
        <v>0.3</v>
      </c>
      <c r="L26" s="67">
        <v>0</v>
      </c>
      <c r="M26" s="67">
        <v>0</v>
      </c>
      <c r="N26" s="100">
        <v>0</v>
      </c>
      <c r="O26" s="100">
        <v>0</v>
      </c>
      <c r="P26" s="100">
        <v>0</v>
      </c>
      <c r="Q26" s="67">
        <v>0</v>
      </c>
      <c r="R26" s="67">
        <v>0</v>
      </c>
      <c r="S26" s="101">
        <f t="shared" si="1"/>
        <v>0</v>
      </c>
      <c r="T26" s="67"/>
      <c r="U26" s="101">
        <f t="shared" si="2"/>
        <v>0</v>
      </c>
      <c r="V26" s="101">
        <f t="shared" si="0"/>
      </c>
      <c r="W26" s="94" t="s">
        <v>178</v>
      </c>
    </row>
    <row r="27" spans="1:23" ht="147" customHeight="1">
      <c r="A27" s="102">
        <v>21</v>
      </c>
      <c r="B27" s="92" t="s">
        <v>33</v>
      </c>
      <c r="C27" s="92" t="s">
        <v>179</v>
      </c>
      <c r="D27" s="92" t="s">
        <v>180</v>
      </c>
      <c r="E27" s="103"/>
      <c r="F27" s="92" t="s">
        <v>181</v>
      </c>
      <c r="G27" s="92" t="s">
        <v>198</v>
      </c>
      <c r="H27" s="92" t="s">
        <v>182</v>
      </c>
      <c r="I27" s="104" t="s">
        <v>92</v>
      </c>
      <c r="J27" s="93" t="s">
        <v>159</v>
      </c>
      <c r="K27" s="95">
        <v>1.6</v>
      </c>
      <c r="L27" s="93">
        <v>0</v>
      </c>
      <c r="M27" s="93">
        <v>0</v>
      </c>
      <c r="N27" s="103">
        <v>0</v>
      </c>
      <c r="O27" s="103">
        <v>0</v>
      </c>
      <c r="P27" s="103">
        <v>0</v>
      </c>
      <c r="Q27" s="93">
        <v>0</v>
      </c>
      <c r="R27" s="93">
        <v>0</v>
      </c>
      <c r="S27" s="101">
        <f t="shared" si="1"/>
        <v>0</v>
      </c>
      <c r="T27" s="93"/>
      <c r="U27" s="101">
        <f t="shared" si="2"/>
        <v>0</v>
      </c>
      <c r="V27" s="101">
        <f t="shared" si="0"/>
      </c>
      <c r="W27" s="92" t="s">
        <v>183</v>
      </c>
    </row>
    <row r="28" spans="1:23" ht="76.5">
      <c r="A28" s="97">
        <v>22</v>
      </c>
      <c r="B28" s="27" t="s">
        <v>33</v>
      </c>
      <c r="C28" s="27" t="s">
        <v>184</v>
      </c>
      <c r="D28" s="27"/>
      <c r="E28" s="98">
        <v>2974</v>
      </c>
      <c r="F28" s="27"/>
      <c r="G28" s="27"/>
      <c r="H28" s="27" t="s">
        <v>185</v>
      </c>
      <c r="I28" s="99" t="s">
        <v>92</v>
      </c>
      <c r="J28" s="41" t="s">
        <v>133</v>
      </c>
      <c r="K28" s="89">
        <v>15.5</v>
      </c>
      <c r="L28" s="67">
        <v>0</v>
      </c>
      <c r="M28" s="67">
        <v>0</v>
      </c>
      <c r="N28" s="90">
        <v>1.1</v>
      </c>
      <c r="O28" s="100">
        <v>0</v>
      </c>
      <c r="P28" s="100">
        <v>0</v>
      </c>
      <c r="Q28" s="90">
        <v>28.8</v>
      </c>
      <c r="R28" s="67">
        <v>0</v>
      </c>
      <c r="S28" s="101">
        <f t="shared" si="1"/>
        <v>41.5908</v>
      </c>
      <c r="T28" s="90">
        <v>2.39</v>
      </c>
      <c r="U28" s="101">
        <f t="shared" si="2"/>
        <v>27.040716</v>
      </c>
      <c r="V28" s="101">
        <f t="shared" si="0"/>
        <v>6.485355648535564</v>
      </c>
      <c r="W28" s="94"/>
    </row>
    <row r="29" spans="1:23" ht="109.5" customHeight="1">
      <c r="A29" s="97">
        <v>23</v>
      </c>
      <c r="B29" s="27" t="s">
        <v>33</v>
      </c>
      <c r="C29" s="27" t="s">
        <v>186</v>
      </c>
      <c r="D29" s="27"/>
      <c r="E29" s="98">
        <v>14498</v>
      </c>
      <c r="F29" s="27" t="s">
        <v>187</v>
      </c>
      <c r="G29" s="27" t="s">
        <v>188</v>
      </c>
      <c r="H29" s="27" t="s">
        <v>189</v>
      </c>
      <c r="I29" s="99" t="s">
        <v>92</v>
      </c>
      <c r="J29" s="41" t="s">
        <v>133</v>
      </c>
      <c r="K29" s="89">
        <v>30</v>
      </c>
      <c r="L29" s="67">
        <v>0</v>
      </c>
      <c r="M29" s="67">
        <v>0</v>
      </c>
      <c r="N29" s="100">
        <v>0</v>
      </c>
      <c r="O29" s="100">
        <v>0</v>
      </c>
      <c r="P29" s="100">
        <v>0</v>
      </c>
      <c r="Q29" s="90">
        <v>1.88</v>
      </c>
      <c r="R29" s="90">
        <v>8.19</v>
      </c>
      <c r="S29" s="101">
        <f t="shared" si="1"/>
        <v>10.07</v>
      </c>
      <c r="T29" s="90">
        <v>0.69</v>
      </c>
      <c r="U29" s="101">
        <f t="shared" si="2"/>
        <v>3.9148199999999997</v>
      </c>
      <c r="V29" s="101">
        <f t="shared" si="0"/>
        <v>43.47826086956522</v>
      </c>
      <c r="W29" s="94"/>
    </row>
    <row r="30" spans="1:23" ht="76.5">
      <c r="A30" s="97">
        <v>24</v>
      </c>
      <c r="B30" s="27" t="s">
        <v>33</v>
      </c>
      <c r="C30" s="27" t="s">
        <v>190</v>
      </c>
      <c r="D30" s="27"/>
      <c r="E30" s="98">
        <v>22125</v>
      </c>
      <c r="F30" s="27" t="s">
        <v>191</v>
      </c>
      <c r="G30" s="27" t="s">
        <v>192</v>
      </c>
      <c r="H30" s="27" t="s">
        <v>193</v>
      </c>
      <c r="I30" s="99" t="s">
        <v>92</v>
      </c>
      <c r="J30" s="41" t="s">
        <v>133</v>
      </c>
      <c r="K30" s="89">
        <v>34.74</v>
      </c>
      <c r="L30" s="67">
        <v>0</v>
      </c>
      <c r="M30" s="67">
        <v>0</v>
      </c>
      <c r="N30" s="100">
        <v>0</v>
      </c>
      <c r="O30" s="100">
        <v>0</v>
      </c>
      <c r="P30" s="100">
        <v>0</v>
      </c>
      <c r="Q30" s="67">
        <v>0</v>
      </c>
      <c r="R30" s="90">
        <v>8.32</v>
      </c>
      <c r="S30" s="101">
        <f t="shared" si="1"/>
        <v>8.32</v>
      </c>
      <c r="T30" s="90">
        <v>0.6</v>
      </c>
      <c r="U30" s="101">
        <f t="shared" si="2"/>
        <v>2.4128</v>
      </c>
      <c r="V30" s="101">
        <f t="shared" si="0"/>
        <v>57.900000000000006</v>
      </c>
      <c r="W30" s="94"/>
    </row>
    <row r="31" spans="1:23" ht="114.75">
      <c r="A31" s="102">
        <v>25</v>
      </c>
      <c r="B31" s="92" t="s">
        <v>33</v>
      </c>
      <c r="C31" s="92" t="s">
        <v>194</v>
      </c>
      <c r="D31" s="92"/>
      <c r="E31" s="103">
        <v>5860</v>
      </c>
      <c r="F31" s="92" t="s">
        <v>195</v>
      </c>
      <c r="G31" s="92" t="s">
        <v>196</v>
      </c>
      <c r="H31" s="92" t="s">
        <v>197</v>
      </c>
      <c r="I31" s="104" t="s">
        <v>92</v>
      </c>
      <c r="J31" s="93" t="s">
        <v>133</v>
      </c>
      <c r="K31" s="95">
        <v>263.66</v>
      </c>
      <c r="L31" s="93">
        <v>0</v>
      </c>
      <c r="M31" s="93">
        <v>0</v>
      </c>
      <c r="N31" s="103">
        <v>0</v>
      </c>
      <c r="O31" s="103">
        <v>0</v>
      </c>
      <c r="P31" s="103">
        <v>0</v>
      </c>
      <c r="Q31" s="95">
        <v>52.21</v>
      </c>
      <c r="R31" s="95">
        <v>514.87</v>
      </c>
      <c r="S31" s="101">
        <f t="shared" si="1"/>
        <v>567.08</v>
      </c>
      <c r="T31" s="93"/>
      <c r="U31" s="101">
        <f t="shared" si="2"/>
        <v>192.07228999999998</v>
      </c>
      <c r="V31" s="101">
        <f t="shared" si="0"/>
      </c>
      <c r="W31" s="92"/>
    </row>
    <row r="32" spans="1:23" ht="89.25">
      <c r="A32" s="97">
        <v>26</v>
      </c>
      <c r="B32" s="27" t="s">
        <v>33</v>
      </c>
      <c r="C32" s="27" t="s">
        <v>199</v>
      </c>
      <c r="D32" s="27" t="s">
        <v>200</v>
      </c>
      <c r="E32" s="105">
        <v>796</v>
      </c>
      <c r="F32" s="27" t="s">
        <v>201</v>
      </c>
      <c r="G32" s="27" t="s">
        <v>202</v>
      </c>
      <c r="H32" s="27" t="s">
        <v>203</v>
      </c>
      <c r="I32" s="99" t="s">
        <v>92</v>
      </c>
      <c r="J32" s="41" t="s">
        <v>204</v>
      </c>
      <c r="K32" s="89">
        <v>9.99</v>
      </c>
      <c r="L32" s="67">
        <v>0</v>
      </c>
      <c r="M32" s="67">
        <v>0</v>
      </c>
      <c r="N32" s="100">
        <v>0</v>
      </c>
      <c r="O32" s="100">
        <v>0</v>
      </c>
      <c r="P32" s="100">
        <v>0</v>
      </c>
      <c r="Q32" s="90">
        <v>0.05</v>
      </c>
      <c r="R32" s="90">
        <v>4.7</v>
      </c>
      <c r="S32" s="101">
        <f t="shared" si="1"/>
        <v>4.75</v>
      </c>
      <c r="T32" s="90">
        <v>8.08</v>
      </c>
      <c r="U32" s="101">
        <f t="shared" si="2"/>
        <v>1.40395</v>
      </c>
      <c r="V32" s="101">
        <f t="shared" si="0"/>
        <v>1.2363861386138615</v>
      </c>
      <c r="W32" s="94"/>
    </row>
    <row r="33" spans="1:23" ht="102">
      <c r="A33" s="97">
        <v>27</v>
      </c>
      <c r="B33" s="27" t="s">
        <v>33</v>
      </c>
      <c r="C33" s="27" t="s">
        <v>205</v>
      </c>
      <c r="D33" s="27" t="s">
        <v>206</v>
      </c>
      <c r="E33" s="98">
        <v>2109</v>
      </c>
      <c r="F33" s="27" t="s">
        <v>207</v>
      </c>
      <c r="G33" s="27" t="s">
        <v>208</v>
      </c>
      <c r="H33" s="27" t="s">
        <v>208</v>
      </c>
      <c r="I33" s="99" t="s">
        <v>92</v>
      </c>
      <c r="J33" s="41" t="s">
        <v>209</v>
      </c>
      <c r="K33" s="89">
        <v>27</v>
      </c>
      <c r="L33" s="67">
        <v>0</v>
      </c>
      <c r="M33" s="67">
        <v>0</v>
      </c>
      <c r="N33" s="100">
        <v>1</v>
      </c>
      <c r="O33" s="100">
        <v>0</v>
      </c>
      <c r="P33" s="100">
        <v>0</v>
      </c>
      <c r="Q33" s="90">
        <v>6.6</v>
      </c>
      <c r="R33" s="67">
        <v>0</v>
      </c>
      <c r="S33" s="101">
        <f t="shared" si="1"/>
        <v>18.228</v>
      </c>
      <c r="T33" s="90">
        <v>3.8</v>
      </c>
      <c r="U33" s="101">
        <f t="shared" si="2"/>
        <v>8.54496</v>
      </c>
      <c r="V33" s="101">
        <f t="shared" si="0"/>
        <v>7.105263157894737</v>
      </c>
      <c r="W33" s="94"/>
    </row>
    <row r="34" spans="1:23" ht="102">
      <c r="A34" s="97">
        <v>28</v>
      </c>
      <c r="B34" s="27" t="s">
        <v>33</v>
      </c>
      <c r="C34" s="27" t="s">
        <v>210</v>
      </c>
      <c r="D34" s="27"/>
      <c r="E34" s="98">
        <v>1306</v>
      </c>
      <c r="F34" s="27"/>
      <c r="G34" s="27"/>
      <c r="H34" s="27" t="s">
        <v>211</v>
      </c>
      <c r="I34" s="99" t="s">
        <v>91</v>
      </c>
      <c r="J34" s="41" t="s">
        <v>119</v>
      </c>
      <c r="K34" s="89">
        <v>314</v>
      </c>
      <c r="L34" s="67">
        <v>0</v>
      </c>
      <c r="M34" s="67">
        <v>0</v>
      </c>
      <c r="N34" s="100">
        <v>8</v>
      </c>
      <c r="O34" s="100">
        <v>0</v>
      </c>
      <c r="P34" s="100">
        <v>0</v>
      </c>
      <c r="Q34" s="90">
        <v>12</v>
      </c>
      <c r="R34" s="67">
        <v>0</v>
      </c>
      <c r="S34" s="101">
        <f t="shared" si="1"/>
        <v>105.024</v>
      </c>
      <c r="T34" s="90">
        <v>16</v>
      </c>
      <c r="U34" s="101">
        <f t="shared" si="2"/>
        <v>34.94448</v>
      </c>
      <c r="V34" s="101">
        <f t="shared" si="0"/>
        <v>19.625</v>
      </c>
      <c r="W34" s="94" t="s">
        <v>212</v>
      </c>
    </row>
    <row r="35" spans="1:23" ht="246" customHeight="1">
      <c r="A35" s="97">
        <v>29</v>
      </c>
      <c r="B35" s="27" t="s">
        <v>33</v>
      </c>
      <c r="C35" s="27" t="s">
        <v>213</v>
      </c>
      <c r="D35" s="27" t="s">
        <v>214</v>
      </c>
      <c r="E35" s="98">
        <v>877</v>
      </c>
      <c r="F35" s="27" t="s">
        <v>215</v>
      </c>
      <c r="G35" s="27" t="s">
        <v>216</v>
      </c>
      <c r="H35" s="27" t="s">
        <v>216</v>
      </c>
      <c r="I35" s="99" t="s">
        <v>92</v>
      </c>
      <c r="J35" s="41" t="s">
        <v>119</v>
      </c>
      <c r="K35" s="89">
        <v>204</v>
      </c>
      <c r="L35" s="67">
        <v>0</v>
      </c>
      <c r="M35" s="67">
        <v>0</v>
      </c>
      <c r="N35" s="100">
        <v>0</v>
      </c>
      <c r="O35" s="100">
        <v>0</v>
      </c>
      <c r="P35" s="100">
        <v>0</v>
      </c>
      <c r="Q35" s="67">
        <v>0</v>
      </c>
      <c r="R35" s="67">
        <v>0</v>
      </c>
      <c r="S35" s="101">
        <f t="shared" si="1"/>
        <v>0</v>
      </c>
      <c r="T35" s="67"/>
      <c r="U35" s="101">
        <f t="shared" si="2"/>
        <v>0</v>
      </c>
      <c r="V35" s="101">
        <f t="shared" si="0"/>
      </c>
      <c r="W35" s="94" t="s">
        <v>217</v>
      </c>
    </row>
    <row r="36" spans="1:23" ht="171.75" customHeight="1">
      <c r="A36" s="97">
        <v>30</v>
      </c>
      <c r="B36" s="27" t="s">
        <v>33</v>
      </c>
      <c r="C36" s="27" t="s">
        <v>218</v>
      </c>
      <c r="D36" s="27" t="s">
        <v>219</v>
      </c>
      <c r="E36" s="98">
        <v>2976</v>
      </c>
      <c r="F36" s="27"/>
      <c r="G36" s="27" t="s">
        <v>220</v>
      </c>
      <c r="H36" s="27" t="s">
        <v>221</v>
      </c>
      <c r="I36" s="99" t="s">
        <v>92</v>
      </c>
      <c r="J36" s="41" t="s">
        <v>159</v>
      </c>
      <c r="K36" s="89">
        <v>0.3</v>
      </c>
      <c r="L36" s="67">
        <v>0</v>
      </c>
      <c r="M36" s="67">
        <v>0</v>
      </c>
      <c r="N36" s="100">
        <v>0</v>
      </c>
      <c r="O36" s="90">
        <v>0.5</v>
      </c>
      <c r="P36" s="100">
        <v>0</v>
      </c>
      <c r="Q36" s="90">
        <v>1</v>
      </c>
      <c r="R36" s="67">
        <v>0</v>
      </c>
      <c r="S36" s="101">
        <f t="shared" si="1"/>
        <v>7.389</v>
      </c>
      <c r="T36" s="90">
        <v>1</v>
      </c>
      <c r="U36" s="101">
        <f t="shared" si="2"/>
        <v>2.269303</v>
      </c>
      <c r="V36" s="101">
        <f t="shared" si="0"/>
        <v>0.3</v>
      </c>
      <c r="W36" s="94"/>
    </row>
    <row r="37" spans="1:23" ht="173.25" customHeight="1">
      <c r="A37" s="97">
        <v>31</v>
      </c>
      <c r="B37" s="27" t="s">
        <v>33</v>
      </c>
      <c r="C37" s="27" t="s">
        <v>222</v>
      </c>
      <c r="D37" s="27" t="s">
        <v>223</v>
      </c>
      <c r="E37" s="98">
        <v>2679</v>
      </c>
      <c r="F37" s="27"/>
      <c r="G37" s="27" t="s">
        <v>220</v>
      </c>
      <c r="H37" s="27" t="s">
        <v>221</v>
      </c>
      <c r="I37" s="99" t="s">
        <v>92</v>
      </c>
      <c r="J37" s="41" t="s">
        <v>159</v>
      </c>
      <c r="K37" s="89">
        <v>0.2</v>
      </c>
      <c r="L37" s="67">
        <v>0</v>
      </c>
      <c r="M37" s="67">
        <v>0</v>
      </c>
      <c r="N37" s="100">
        <v>0</v>
      </c>
      <c r="O37" s="90">
        <v>0.4</v>
      </c>
      <c r="P37" s="100">
        <v>0</v>
      </c>
      <c r="Q37" s="90">
        <v>0.5</v>
      </c>
      <c r="R37" s="67">
        <v>0</v>
      </c>
      <c r="S37" s="101">
        <f t="shared" si="1"/>
        <v>5.611200000000001</v>
      </c>
      <c r="T37" s="90">
        <v>1</v>
      </c>
      <c r="U37" s="101">
        <f t="shared" si="2"/>
        <v>1.5697424000000002</v>
      </c>
      <c r="V37" s="101">
        <f t="shared" si="0"/>
        <v>0.2</v>
      </c>
      <c r="W37" s="94"/>
    </row>
    <row r="38" spans="1:23" ht="95.25" customHeight="1">
      <c r="A38" s="97">
        <v>32</v>
      </c>
      <c r="B38" s="27" t="s">
        <v>33</v>
      </c>
      <c r="C38" s="27" t="s">
        <v>224</v>
      </c>
      <c r="D38" s="27" t="s">
        <v>225</v>
      </c>
      <c r="E38" s="98">
        <v>479</v>
      </c>
      <c r="F38" s="27"/>
      <c r="G38" s="27" t="s">
        <v>226</v>
      </c>
      <c r="H38" s="27" t="s">
        <v>221</v>
      </c>
      <c r="I38" s="99" t="s">
        <v>92</v>
      </c>
      <c r="J38" s="41" t="s">
        <v>159</v>
      </c>
      <c r="K38" s="89">
        <v>0.1</v>
      </c>
      <c r="L38" s="67">
        <v>0</v>
      </c>
      <c r="M38" s="67">
        <v>0</v>
      </c>
      <c r="N38" s="100">
        <v>0</v>
      </c>
      <c r="O38" s="90">
        <v>0.1</v>
      </c>
      <c r="P38" s="100">
        <v>0</v>
      </c>
      <c r="Q38" s="90">
        <v>0.5</v>
      </c>
      <c r="R38" s="67">
        <v>0</v>
      </c>
      <c r="S38" s="101">
        <f t="shared" si="1"/>
        <v>1.7778000000000003</v>
      </c>
      <c r="T38" s="90">
        <v>1</v>
      </c>
      <c r="U38" s="101">
        <f t="shared" si="2"/>
        <v>0.6995606000000001</v>
      </c>
      <c r="V38" s="101">
        <f t="shared" si="0"/>
        <v>0.1</v>
      </c>
      <c r="W38" s="94"/>
    </row>
    <row r="39" spans="1:23" ht="126" customHeight="1">
      <c r="A39" s="97">
        <v>33</v>
      </c>
      <c r="B39" s="27" t="s">
        <v>33</v>
      </c>
      <c r="C39" s="27" t="s">
        <v>227</v>
      </c>
      <c r="D39" s="27"/>
      <c r="E39" s="98">
        <v>384</v>
      </c>
      <c r="F39" s="27"/>
      <c r="G39" s="27"/>
      <c r="H39" s="27" t="s">
        <v>228</v>
      </c>
      <c r="I39" s="99" t="s">
        <v>92</v>
      </c>
      <c r="J39" s="41" t="s">
        <v>159</v>
      </c>
      <c r="K39" s="89">
        <v>45.308</v>
      </c>
      <c r="L39" s="67">
        <v>0</v>
      </c>
      <c r="M39" s="67">
        <v>0</v>
      </c>
      <c r="N39" s="100">
        <v>0</v>
      </c>
      <c r="O39" s="100">
        <v>0</v>
      </c>
      <c r="P39" s="100">
        <v>0</v>
      </c>
      <c r="Q39" s="67">
        <v>0</v>
      </c>
      <c r="R39" s="67">
        <v>0</v>
      </c>
      <c r="S39" s="101">
        <f t="shared" si="1"/>
        <v>0</v>
      </c>
      <c r="T39" s="67"/>
      <c r="U39" s="101">
        <f t="shared" si="2"/>
        <v>0</v>
      </c>
      <c r="V39" s="101">
        <f t="shared" si="0"/>
      </c>
      <c r="W39" s="94" t="s">
        <v>229</v>
      </c>
    </row>
    <row r="40" spans="1:23" ht="125.25" customHeight="1">
      <c r="A40" s="97">
        <v>34</v>
      </c>
      <c r="B40" s="27" t="s">
        <v>33</v>
      </c>
      <c r="C40" s="27" t="s">
        <v>230</v>
      </c>
      <c r="D40" s="27" t="s">
        <v>231</v>
      </c>
      <c r="E40" s="98">
        <v>100</v>
      </c>
      <c r="F40" s="27"/>
      <c r="G40" s="27"/>
      <c r="H40" s="27" t="s">
        <v>232</v>
      </c>
      <c r="I40" s="99" t="s">
        <v>92</v>
      </c>
      <c r="J40" s="41" t="s">
        <v>159</v>
      </c>
      <c r="K40" s="89">
        <v>16.311</v>
      </c>
      <c r="L40" s="67">
        <v>0</v>
      </c>
      <c r="M40" s="67">
        <v>0</v>
      </c>
      <c r="N40" s="100">
        <v>0</v>
      </c>
      <c r="O40" s="100">
        <v>0</v>
      </c>
      <c r="P40" s="100">
        <v>0</v>
      </c>
      <c r="Q40" s="67">
        <v>0</v>
      </c>
      <c r="R40" s="67">
        <v>0</v>
      </c>
      <c r="S40" s="101">
        <f t="shared" si="1"/>
        <v>0</v>
      </c>
      <c r="T40" s="67"/>
      <c r="U40" s="101">
        <f t="shared" si="2"/>
        <v>0</v>
      </c>
      <c r="V40" s="101">
        <f t="shared" si="0"/>
      </c>
      <c r="W40" s="94" t="s">
        <v>229</v>
      </c>
    </row>
    <row r="41" spans="1:23" ht="113.25" customHeight="1">
      <c r="A41" s="97">
        <v>35</v>
      </c>
      <c r="B41" s="27" t="s">
        <v>33</v>
      </c>
      <c r="C41" s="27" t="s">
        <v>233</v>
      </c>
      <c r="D41" s="27" t="s">
        <v>234</v>
      </c>
      <c r="E41" s="98">
        <v>4810</v>
      </c>
      <c r="F41" s="27" t="s">
        <v>235</v>
      </c>
      <c r="G41" s="27" t="s">
        <v>236</v>
      </c>
      <c r="H41" s="27" t="s">
        <v>237</v>
      </c>
      <c r="I41" s="99" t="s">
        <v>92</v>
      </c>
      <c r="J41" s="41" t="s">
        <v>159</v>
      </c>
      <c r="K41" s="89">
        <v>9.54</v>
      </c>
      <c r="L41" s="67">
        <v>0</v>
      </c>
      <c r="M41" s="67">
        <v>0</v>
      </c>
      <c r="N41" s="100">
        <v>0</v>
      </c>
      <c r="O41" s="100">
        <v>0</v>
      </c>
      <c r="P41" s="100">
        <v>0</v>
      </c>
      <c r="Q41" s="67">
        <v>0</v>
      </c>
      <c r="R41" s="67">
        <v>0</v>
      </c>
      <c r="S41" s="101">
        <f t="shared" si="1"/>
        <v>0</v>
      </c>
      <c r="T41" s="67"/>
      <c r="U41" s="101">
        <f t="shared" si="2"/>
        <v>0</v>
      </c>
      <c r="V41" s="101">
        <f t="shared" si="0"/>
      </c>
      <c r="W41" s="94" t="s">
        <v>238</v>
      </c>
    </row>
    <row r="42" spans="1:23" ht="89.25">
      <c r="A42" s="97">
        <v>36</v>
      </c>
      <c r="B42" s="27" t="s">
        <v>33</v>
      </c>
      <c r="C42" s="27" t="s">
        <v>239</v>
      </c>
      <c r="D42" s="27" t="s">
        <v>240</v>
      </c>
      <c r="E42" s="98">
        <v>3426</v>
      </c>
      <c r="F42" s="27" t="s">
        <v>241</v>
      </c>
      <c r="G42" s="27"/>
      <c r="H42" s="27" t="s">
        <v>242</v>
      </c>
      <c r="I42" s="99" t="s">
        <v>92</v>
      </c>
      <c r="J42" s="41" t="s">
        <v>159</v>
      </c>
      <c r="K42" s="89">
        <v>1.5</v>
      </c>
      <c r="L42" s="67">
        <v>0</v>
      </c>
      <c r="M42" s="67">
        <v>0</v>
      </c>
      <c r="N42" s="100">
        <v>0</v>
      </c>
      <c r="O42" s="100">
        <v>0</v>
      </c>
      <c r="P42" s="100">
        <v>0</v>
      </c>
      <c r="Q42" s="90">
        <v>0.35</v>
      </c>
      <c r="R42" s="67">
        <v>0</v>
      </c>
      <c r="S42" s="101">
        <f t="shared" si="1"/>
        <v>0.35</v>
      </c>
      <c r="T42" s="90">
        <v>0.15</v>
      </c>
      <c r="U42" s="101">
        <f t="shared" si="2"/>
        <v>0.28665</v>
      </c>
      <c r="V42" s="101">
        <f t="shared" si="0"/>
        <v>10</v>
      </c>
      <c r="W42" s="94"/>
    </row>
    <row r="43" spans="1:23" ht="89.25">
      <c r="A43" s="97">
        <v>37</v>
      </c>
      <c r="B43" s="27" t="s">
        <v>33</v>
      </c>
      <c r="C43" s="27" t="s">
        <v>243</v>
      </c>
      <c r="D43" s="27" t="s">
        <v>244</v>
      </c>
      <c r="E43" s="98">
        <v>3245</v>
      </c>
      <c r="F43" s="27" t="s">
        <v>245</v>
      </c>
      <c r="G43" s="27"/>
      <c r="H43" s="27" t="s">
        <v>242</v>
      </c>
      <c r="I43" s="99" t="s">
        <v>92</v>
      </c>
      <c r="J43" s="41" t="s">
        <v>159</v>
      </c>
      <c r="K43" s="89">
        <v>1.5</v>
      </c>
      <c r="L43" s="67">
        <v>0</v>
      </c>
      <c r="M43" s="67">
        <v>0</v>
      </c>
      <c r="N43" s="100">
        <v>0</v>
      </c>
      <c r="O43" s="100">
        <v>0</v>
      </c>
      <c r="P43" s="100">
        <v>0</v>
      </c>
      <c r="Q43" s="90">
        <v>0.35</v>
      </c>
      <c r="R43" s="67">
        <v>0</v>
      </c>
      <c r="S43" s="101">
        <f t="shared" si="1"/>
        <v>0.35</v>
      </c>
      <c r="T43" s="90">
        <v>0.15</v>
      </c>
      <c r="U43" s="101">
        <f t="shared" si="2"/>
        <v>0.28665</v>
      </c>
      <c r="V43" s="101">
        <f t="shared" si="0"/>
        <v>10</v>
      </c>
      <c r="W43" s="94"/>
    </row>
    <row r="44" spans="1:23" ht="63.75">
      <c r="A44" s="102">
        <v>38</v>
      </c>
      <c r="B44" s="92" t="s">
        <v>33</v>
      </c>
      <c r="C44" s="92" t="s">
        <v>246</v>
      </c>
      <c r="D44" s="92" t="s">
        <v>247</v>
      </c>
      <c r="E44" s="103">
        <v>1512</v>
      </c>
      <c r="F44" s="92"/>
      <c r="G44" s="92"/>
      <c r="H44" s="92" t="s">
        <v>127</v>
      </c>
      <c r="I44" s="104" t="s">
        <v>92</v>
      </c>
      <c r="J44" s="93" t="s">
        <v>119</v>
      </c>
      <c r="K44" s="95">
        <v>18.88</v>
      </c>
      <c r="L44" s="93">
        <v>0</v>
      </c>
      <c r="M44" s="93">
        <v>0</v>
      </c>
      <c r="N44" s="103">
        <v>0</v>
      </c>
      <c r="O44" s="103">
        <v>0</v>
      </c>
      <c r="P44" s="103">
        <v>0</v>
      </c>
      <c r="Q44" s="93">
        <v>0</v>
      </c>
      <c r="R44" s="93">
        <v>0</v>
      </c>
      <c r="S44" s="101">
        <f t="shared" si="1"/>
        <v>0</v>
      </c>
      <c r="T44" s="93"/>
      <c r="U44" s="101">
        <f t="shared" si="2"/>
        <v>0</v>
      </c>
      <c r="V44" s="101">
        <f t="shared" si="0"/>
      </c>
      <c r="W44" s="92"/>
    </row>
    <row r="45" spans="1:23" ht="81.75" customHeight="1">
      <c r="A45" s="97">
        <v>39</v>
      </c>
      <c r="B45" s="27" t="s">
        <v>33</v>
      </c>
      <c r="C45" s="27" t="s">
        <v>248</v>
      </c>
      <c r="D45" s="27"/>
      <c r="E45" s="91" t="s">
        <v>249</v>
      </c>
      <c r="F45" s="27" t="s">
        <v>250</v>
      </c>
      <c r="G45" s="27" t="s">
        <v>251</v>
      </c>
      <c r="H45" s="27" t="s">
        <v>252</v>
      </c>
      <c r="I45" s="99" t="s">
        <v>92</v>
      </c>
      <c r="J45" s="41" t="s">
        <v>133</v>
      </c>
      <c r="K45" s="89">
        <v>497.92</v>
      </c>
      <c r="L45" s="67">
        <v>0</v>
      </c>
      <c r="M45" s="90">
        <v>29.43</v>
      </c>
      <c r="N45" s="100">
        <v>0</v>
      </c>
      <c r="O45" s="100">
        <v>0</v>
      </c>
      <c r="P45" s="100">
        <v>0</v>
      </c>
      <c r="Q45" s="90">
        <v>63.34</v>
      </c>
      <c r="R45" s="67">
        <v>0</v>
      </c>
      <c r="S45" s="101">
        <f t="shared" si="1"/>
        <v>337.039</v>
      </c>
      <c r="T45" s="90">
        <v>22.763</v>
      </c>
      <c r="U45" s="101">
        <f t="shared" si="2"/>
        <v>107.162658</v>
      </c>
      <c r="V45" s="101">
        <f t="shared" si="0"/>
        <v>21.87409392435092</v>
      </c>
      <c r="W45" s="94"/>
    </row>
    <row r="46" spans="1:23" ht="76.5">
      <c r="A46" s="97">
        <v>40</v>
      </c>
      <c r="B46" s="27" t="s">
        <v>33</v>
      </c>
      <c r="C46" s="27" t="s">
        <v>253</v>
      </c>
      <c r="D46" s="27"/>
      <c r="E46" s="98">
        <v>4231</v>
      </c>
      <c r="F46" s="27" t="s">
        <v>254</v>
      </c>
      <c r="G46" s="27" t="s">
        <v>251</v>
      </c>
      <c r="H46" s="27" t="s">
        <v>255</v>
      </c>
      <c r="I46" s="99" t="s">
        <v>92</v>
      </c>
      <c r="J46" s="41" t="s">
        <v>133</v>
      </c>
      <c r="K46" s="89">
        <v>112.026</v>
      </c>
      <c r="L46" s="67">
        <v>0</v>
      </c>
      <c r="M46" s="90">
        <v>8.41</v>
      </c>
      <c r="N46" s="100">
        <v>0</v>
      </c>
      <c r="O46" s="100">
        <v>0</v>
      </c>
      <c r="P46" s="100">
        <v>0</v>
      </c>
      <c r="Q46" s="90">
        <v>29.05</v>
      </c>
      <c r="R46" s="67">
        <v>0</v>
      </c>
      <c r="S46" s="101">
        <f t="shared" si="1"/>
        <v>107.26299999999999</v>
      </c>
      <c r="T46" s="90">
        <v>8.307</v>
      </c>
      <c r="U46" s="101">
        <f t="shared" si="2"/>
        <v>39.590976</v>
      </c>
      <c r="V46" s="101">
        <f t="shared" si="0"/>
        <v>13.48573492235464</v>
      </c>
      <c r="W46" s="94"/>
    </row>
    <row r="47" spans="1:23" ht="94.5" customHeight="1">
      <c r="A47" s="97">
        <v>41</v>
      </c>
      <c r="B47" s="27" t="s">
        <v>33</v>
      </c>
      <c r="C47" s="27" t="s">
        <v>256</v>
      </c>
      <c r="D47" s="27" t="s">
        <v>257</v>
      </c>
      <c r="E47" s="98" t="s">
        <v>258</v>
      </c>
      <c r="F47" s="27"/>
      <c r="G47" s="27"/>
      <c r="H47" s="27" t="s">
        <v>259</v>
      </c>
      <c r="I47" s="99" t="s">
        <v>92</v>
      </c>
      <c r="J47" s="41" t="s">
        <v>133</v>
      </c>
      <c r="K47" s="41"/>
      <c r="L47" s="67">
        <v>0</v>
      </c>
      <c r="M47" s="90">
        <v>5</v>
      </c>
      <c r="N47" s="100">
        <v>0</v>
      </c>
      <c r="O47" s="100">
        <v>0</v>
      </c>
      <c r="P47" s="100">
        <v>0</v>
      </c>
      <c r="Q47" s="90">
        <v>2</v>
      </c>
      <c r="R47" s="67">
        <v>0</v>
      </c>
      <c r="S47" s="101">
        <f t="shared" si="1"/>
        <v>48.5</v>
      </c>
      <c r="T47" s="67"/>
      <c r="U47" s="101">
        <f t="shared" si="2"/>
        <v>11.031</v>
      </c>
      <c r="V47" s="101">
        <f t="shared" si="0"/>
      </c>
      <c r="W47" s="94"/>
    </row>
    <row r="48" spans="1:23" ht="109.5" customHeight="1">
      <c r="A48" s="97">
        <v>42</v>
      </c>
      <c r="B48" s="27" t="s">
        <v>33</v>
      </c>
      <c r="C48" s="27" t="s">
        <v>264</v>
      </c>
      <c r="D48" s="27" t="s">
        <v>260</v>
      </c>
      <c r="E48" s="98" t="s">
        <v>261</v>
      </c>
      <c r="F48" s="27"/>
      <c r="G48" s="27"/>
      <c r="H48" s="27" t="s">
        <v>262</v>
      </c>
      <c r="I48" s="99" t="s">
        <v>92</v>
      </c>
      <c r="J48" s="41" t="s">
        <v>133</v>
      </c>
      <c r="K48" s="41"/>
      <c r="L48" s="67">
        <v>0</v>
      </c>
      <c r="M48" s="67">
        <v>0</v>
      </c>
      <c r="N48" s="100">
        <v>0</v>
      </c>
      <c r="O48" s="100">
        <v>0</v>
      </c>
      <c r="P48" s="90">
        <v>1</v>
      </c>
      <c r="Q48" s="90">
        <v>1</v>
      </c>
      <c r="R48" s="67">
        <v>0</v>
      </c>
      <c r="S48" s="101">
        <f t="shared" si="1"/>
        <v>4.8</v>
      </c>
      <c r="T48" s="67"/>
      <c r="U48" s="101">
        <f t="shared" si="2"/>
        <v>0.9824</v>
      </c>
      <c r="V48" s="101">
        <f t="shared" si="0"/>
      </c>
      <c r="W48" s="94"/>
    </row>
    <row r="49" spans="1:23" ht="97.5" customHeight="1">
      <c r="A49" s="97">
        <v>43</v>
      </c>
      <c r="B49" s="27" t="s">
        <v>33</v>
      </c>
      <c r="C49" s="27" t="s">
        <v>265</v>
      </c>
      <c r="D49" s="27" t="s">
        <v>263</v>
      </c>
      <c r="E49" s="98">
        <v>45</v>
      </c>
      <c r="F49" s="27"/>
      <c r="G49" s="27"/>
      <c r="H49" s="27" t="s">
        <v>262</v>
      </c>
      <c r="I49" s="99" t="s">
        <v>92</v>
      </c>
      <c r="J49" s="41" t="s">
        <v>133</v>
      </c>
      <c r="K49" s="41"/>
      <c r="L49" s="67">
        <v>0</v>
      </c>
      <c r="M49" s="90">
        <v>2</v>
      </c>
      <c r="N49" s="100">
        <v>0</v>
      </c>
      <c r="O49" s="100">
        <v>0</v>
      </c>
      <c r="P49" s="100">
        <v>0</v>
      </c>
      <c r="Q49" s="90">
        <v>1</v>
      </c>
      <c r="R49" s="67">
        <v>0</v>
      </c>
      <c r="S49" s="101">
        <f t="shared" si="1"/>
        <v>19.6</v>
      </c>
      <c r="T49" s="67"/>
      <c r="U49" s="101">
        <f t="shared" si="2"/>
        <v>4.5762</v>
      </c>
      <c r="V49" s="101">
        <f t="shared" si="0"/>
      </c>
      <c r="W49" s="94"/>
    </row>
    <row r="50" spans="1:23" ht="99.75" customHeight="1">
      <c r="A50" s="97">
        <v>44</v>
      </c>
      <c r="B50" s="27" t="s">
        <v>33</v>
      </c>
      <c r="C50" s="27" t="s">
        <v>266</v>
      </c>
      <c r="D50" s="27" t="s">
        <v>267</v>
      </c>
      <c r="E50" s="98">
        <v>80</v>
      </c>
      <c r="F50" s="27"/>
      <c r="G50" s="27"/>
      <c r="H50" s="27" t="s">
        <v>262</v>
      </c>
      <c r="I50" s="99" t="s">
        <v>92</v>
      </c>
      <c r="J50" s="41" t="s">
        <v>133</v>
      </c>
      <c r="K50" s="41"/>
      <c r="L50" s="67">
        <v>0</v>
      </c>
      <c r="M50" s="90">
        <v>2</v>
      </c>
      <c r="N50" s="100">
        <v>0</v>
      </c>
      <c r="O50" s="100">
        <v>0</v>
      </c>
      <c r="P50" s="100">
        <v>0</v>
      </c>
      <c r="Q50" s="90">
        <v>1</v>
      </c>
      <c r="R50" s="67">
        <v>0</v>
      </c>
      <c r="S50" s="101">
        <f t="shared" si="1"/>
        <v>19.6</v>
      </c>
      <c r="T50" s="67"/>
      <c r="U50" s="101">
        <f t="shared" si="2"/>
        <v>4.5762</v>
      </c>
      <c r="V50" s="101">
        <f t="shared" si="0"/>
      </c>
      <c r="W50" s="94"/>
    </row>
    <row r="51" spans="1:23" ht="128.25" customHeight="1">
      <c r="A51" s="97">
        <v>45</v>
      </c>
      <c r="B51" s="27" t="s">
        <v>33</v>
      </c>
      <c r="C51" s="27" t="s">
        <v>268</v>
      </c>
      <c r="D51" s="27" t="s">
        <v>269</v>
      </c>
      <c r="E51" s="41">
        <v>27622</v>
      </c>
      <c r="F51" s="27"/>
      <c r="G51" s="27"/>
      <c r="H51" s="27" t="s">
        <v>236</v>
      </c>
      <c r="I51" s="99" t="s">
        <v>92</v>
      </c>
      <c r="J51" s="41" t="s">
        <v>133</v>
      </c>
      <c r="K51" s="89">
        <v>5</v>
      </c>
      <c r="L51" s="67">
        <v>0</v>
      </c>
      <c r="M51" s="90">
        <v>1</v>
      </c>
      <c r="N51" s="100">
        <v>0</v>
      </c>
      <c r="O51" s="100">
        <v>0</v>
      </c>
      <c r="P51" s="100">
        <v>0</v>
      </c>
      <c r="Q51" s="67">
        <v>0</v>
      </c>
      <c r="R51" s="67">
        <v>0</v>
      </c>
      <c r="S51" s="101">
        <f t="shared" si="1"/>
        <v>9.3</v>
      </c>
      <c r="T51" s="90">
        <v>0.8</v>
      </c>
      <c r="U51" s="101">
        <f t="shared" si="2"/>
        <v>1.8786</v>
      </c>
      <c r="V51" s="101">
        <f t="shared" si="0"/>
        <v>6.25</v>
      </c>
      <c r="W51" s="94"/>
    </row>
    <row r="52" spans="1:23" ht="123" customHeight="1">
      <c r="A52" s="97">
        <v>46</v>
      </c>
      <c r="B52" s="27" t="s">
        <v>33</v>
      </c>
      <c r="C52" s="27" t="s">
        <v>270</v>
      </c>
      <c r="D52" s="27"/>
      <c r="E52" s="98">
        <v>9061.66</v>
      </c>
      <c r="F52" s="27" t="s">
        <v>271</v>
      </c>
      <c r="G52" s="27" t="s">
        <v>272</v>
      </c>
      <c r="H52" s="27" t="s">
        <v>273</v>
      </c>
      <c r="I52" s="99" t="s">
        <v>92</v>
      </c>
      <c r="J52" s="41" t="s">
        <v>274</v>
      </c>
      <c r="K52" s="89">
        <v>463</v>
      </c>
      <c r="L52" s="67">
        <v>0</v>
      </c>
      <c r="M52" s="90">
        <v>55</v>
      </c>
      <c r="N52" s="100">
        <v>0</v>
      </c>
      <c r="O52" s="100">
        <v>0</v>
      </c>
      <c r="P52" s="100">
        <v>0</v>
      </c>
      <c r="Q52" s="67">
        <v>0</v>
      </c>
      <c r="R52" s="90">
        <v>512</v>
      </c>
      <c r="S52" s="101">
        <f t="shared" si="1"/>
        <v>1023.5</v>
      </c>
      <c r="T52" s="90">
        <v>56</v>
      </c>
      <c r="U52" s="101">
        <f t="shared" si="2"/>
        <v>251.803</v>
      </c>
      <c r="V52" s="101">
        <f t="shared" si="0"/>
        <v>8.267857142857142</v>
      </c>
      <c r="W52" s="94"/>
    </row>
    <row r="53" spans="1:23" ht="152.25" customHeight="1">
      <c r="A53" s="97">
        <v>47</v>
      </c>
      <c r="B53" s="27" t="s">
        <v>33</v>
      </c>
      <c r="C53" s="27" t="s">
        <v>275</v>
      </c>
      <c r="D53" s="27"/>
      <c r="E53" s="98">
        <v>9490.9</v>
      </c>
      <c r="F53" s="27" t="s">
        <v>276</v>
      </c>
      <c r="G53" s="27" t="s">
        <v>277</v>
      </c>
      <c r="H53" s="27" t="s">
        <v>278</v>
      </c>
      <c r="I53" s="99" t="s">
        <v>92</v>
      </c>
      <c r="J53" s="41" t="s">
        <v>274</v>
      </c>
      <c r="K53" s="89">
        <v>419</v>
      </c>
      <c r="L53" s="67">
        <v>0</v>
      </c>
      <c r="M53" s="90">
        <v>75</v>
      </c>
      <c r="N53" s="100">
        <v>0</v>
      </c>
      <c r="O53" s="100">
        <v>0</v>
      </c>
      <c r="P53" s="100">
        <v>0</v>
      </c>
      <c r="Q53" s="67">
        <v>0</v>
      </c>
      <c r="R53" s="90">
        <v>865</v>
      </c>
      <c r="S53" s="101">
        <f t="shared" si="1"/>
        <v>1562.5</v>
      </c>
      <c r="T53" s="90">
        <v>101</v>
      </c>
      <c r="U53" s="101">
        <f t="shared" si="2"/>
        <v>391.745</v>
      </c>
      <c r="V53" s="101">
        <f t="shared" si="0"/>
        <v>4.148514851485149</v>
      </c>
      <c r="W53" s="94"/>
    </row>
    <row r="54" spans="1:23" ht="178.5" customHeight="1">
      <c r="A54" s="97">
        <v>48</v>
      </c>
      <c r="B54" s="27" t="s">
        <v>33</v>
      </c>
      <c r="C54" s="27" t="s">
        <v>279</v>
      </c>
      <c r="D54" s="27"/>
      <c r="E54" s="99">
        <v>12000</v>
      </c>
      <c r="F54" s="27"/>
      <c r="G54" s="27"/>
      <c r="H54" s="27" t="s">
        <v>280</v>
      </c>
      <c r="I54" s="99" t="s">
        <v>92</v>
      </c>
      <c r="J54" s="41" t="s">
        <v>281</v>
      </c>
      <c r="K54" s="89">
        <v>351.6</v>
      </c>
      <c r="L54" s="67">
        <v>0</v>
      </c>
      <c r="M54" s="67">
        <v>0</v>
      </c>
      <c r="N54" s="100">
        <v>0</v>
      </c>
      <c r="O54" s="100">
        <v>0</v>
      </c>
      <c r="P54" s="100">
        <v>0</v>
      </c>
      <c r="Q54" s="67">
        <v>0</v>
      </c>
      <c r="R54" s="67">
        <v>0</v>
      </c>
      <c r="S54" s="101">
        <f t="shared" si="1"/>
        <v>0</v>
      </c>
      <c r="T54" s="67"/>
      <c r="U54" s="101">
        <f t="shared" si="2"/>
        <v>0</v>
      </c>
      <c r="V54" s="101">
        <f t="shared" si="0"/>
      </c>
      <c r="W54" s="94" t="s">
        <v>282</v>
      </c>
    </row>
    <row r="55" spans="1:23" ht="75" customHeight="1">
      <c r="A55" s="97">
        <v>49</v>
      </c>
      <c r="B55" s="27" t="s">
        <v>33</v>
      </c>
      <c r="C55" s="27" t="s">
        <v>283</v>
      </c>
      <c r="D55" s="27" t="s">
        <v>284</v>
      </c>
      <c r="E55" s="98">
        <v>7813</v>
      </c>
      <c r="F55" s="27" t="s">
        <v>285</v>
      </c>
      <c r="G55" s="27" t="s">
        <v>286</v>
      </c>
      <c r="H55" s="27" t="s">
        <v>287</v>
      </c>
      <c r="I55" s="99" t="s">
        <v>92</v>
      </c>
      <c r="J55" s="41" t="s">
        <v>288</v>
      </c>
      <c r="K55" s="89">
        <v>12</v>
      </c>
      <c r="L55" s="67">
        <v>0</v>
      </c>
      <c r="M55" s="67">
        <v>0</v>
      </c>
      <c r="N55" s="100">
        <v>0</v>
      </c>
      <c r="O55" s="100">
        <v>0</v>
      </c>
      <c r="P55" s="100">
        <v>0</v>
      </c>
      <c r="Q55" s="90">
        <v>2.6</v>
      </c>
      <c r="R55" s="67">
        <v>0</v>
      </c>
      <c r="S55" s="101">
        <f t="shared" si="1"/>
        <v>2.6</v>
      </c>
      <c r="T55" s="90">
        <v>0.7</v>
      </c>
      <c r="U55" s="101">
        <f t="shared" si="2"/>
        <v>2.1294</v>
      </c>
      <c r="V55" s="101">
        <f t="shared" si="0"/>
        <v>17.142857142857142</v>
      </c>
      <c r="W55" s="94"/>
    </row>
    <row r="56" spans="1:23" ht="101.25" customHeight="1">
      <c r="A56" s="97">
        <v>50</v>
      </c>
      <c r="B56" s="27" t="s">
        <v>33</v>
      </c>
      <c r="C56" s="27" t="s">
        <v>289</v>
      </c>
      <c r="D56" s="27"/>
      <c r="E56" s="98">
        <v>8240</v>
      </c>
      <c r="F56" s="27" t="s">
        <v>290</v>
      </c>
      <c r="G56" s="27"/>
      <c r="H56" s="27" t="s">
        <v>291</v>
      </c>
      <c r="I56" s="99" t="s">
        <v>92</v>
      </c>
      <c r="J56" s="41" t="s">
        <v>292</v>
      </c>
      <c r="K56" s="89">
        <v>422</v>
      </c>
      <c r="L56" s="67">
        <v>0</v>
      </c>
      <c r="M56" s="67">
        <v>0</v>
      </c>
      <c r="N56" s="90">
        <v>12</v>
      </c>
      <c r="O56" s="100">
        <v>0</v>
      </c>
      <c r="P56" s="100">
        <v>0</v>
      </c>
      <c r="Q56" s="67">
        <v>0</v>
      </c>
      <c r="R56" s="67">
        <v>0</v>
      </c>
      <c r="S56" s="101">
        <f>(L56*6000+M56*9300+N56*11628+O56*12778+P56*3800)/1000+SUM(Q56:R56)</f>
        <v>139.536</v>
      </c>
      <c r="T56" s="90">
        <v>24</v>
      </c>
      <c r="U56" s="101">
        <f>((L56*6000*350+M56*9300*202+N56*11628*270+O56*12778*227+P56*3800*43)+(Q56*819+R56*290)*1000)/1000000</f>
        <v>37.67472</v>
      </c>
      <c r="V56" s="101">
        <f>IF(T56=0,"",K56/T56)</f>
        <v>17.583333333333332</v>
      </c>
      <c r="W56" s="94"/>
    </row>
    <row r="57" spans="1:23" ht="341.25" customHeight="1">
      <c r="A57" s="97">
        <v>51</v>
      </c>
      <c r="B57" s="27" t="s">
        <v>33</v>
      </c>
      <c r="C57" s="27" t="s">
        <v>293</v>
      </c>
      <c r="D57" s="27" t="s">
        <v>294</v>
      </c>
      <c r="E57" s="98">
        <v>15848</v>
      </c>
      <c r="F57" s="27"/>
      <c r="G57" s="27" t="s">
        <v>295</v>
      </c>
      <c r="H57" s="27" t="s">
        <v>296</v>
      </c>
      <c r="I57" s="99" t="s">
        <v>92</v>
      </c>
      <c r="J57" s="27" t="s">
        <v>297</v>
      </c>
      <c r="K57" s="89">
        <v>1929</v>
      </c>
      <c r="L57" s="67">
        <v>0</v>
      </c>
      <c r="M57" s="67">
        <v>0</v>
      </c>
      <c r="N57" s="100">
        <v>0</v>
      </c>
      <c r="O57" s="100">
        <v>0</v>
      </c>
      <c r="P57" s="100">
        <v>0</v>
      </c>
      <c r="Q57" s="90">
        <v>28.481012658227847</v>
      </c>
      <c r="R57" s="90">
        <v>770.47</v>
      </c>
      <c r="S57" s="101">
        <f>(L57*6000+M57*9300+N57*11628+O57*12778+P57*3800)/1000+SUM(Q57:R57)</f>
        <v>798.9510126582279</v>
      </c>
      <c r="T57" s="90">
        <v>60.51</v>
      </c>
      <c r="U57" s="101">
        <f>((L57*6000*350+M57*9300*202+N57*11628*270+O57*12778*227+P57*3800*43)+(Q57*819+R57*290)*1000)/1000000</f>
        <v>246.76224936708866</v>
      </c>
      <c r="V57" s="101">
        <f>IF(T57=0,"",K57/T57)</f>
        <v>31.87902825979177</v>
      </c>
      <c r="W57" s="94"/>
    </row>
    <row r="58" spans="1:23" ht="348" customHeight="1">
      <c r="A58" s="97">
        <v>52</v>
      </c>
      <c r="B58" s="27" t="s">
        <v>33</v>
      </c>
      <c r="C58" s="27" t="s">
        <v>298</v>
      </c>
      <c r="D58" s="27" t="s">
        <v>299</v>
      </c>
      <c r="E58" s="98">
        <v>5204</v>
      </c>
      <c r="F58" s="27"/>
      <c r="G58" s="27" t="s">
        <v>300</v>
      </c>
      <c r="H58" s="27" t="s">
        <v>296</v>
      </c>
      <c r="I58" s="99" t="s">
        <v>92</v>
      </c>
      <c r="J58" s="27" t="s">
        <v>297</v>
      </c>
      <c r="K58" s="89">
        <v>608</v>
      </c>
      <c r="L58" s="67">
        <v>0</v>
      </c>
      <c r="M58" s="67">
        <v>0</v>
      </c>
      <c r="N58" s="100">
        <v>0</v>
      </c>
      <c r="O58" s="100">
        <v>0</v>
      </c>
      <c r="P58" s="100">
        <v>0</v>
      </c>
      <c r="Q58" s="90">
        <v>1.58</v>
      </c>
      <c r="R58" s="90">
        <v>426.1</v>
      </c>
      <c r="S58" s="101">
        <f>(L58*6000+M58*9300+N58*11628+O58*12778+P58*3800)/1000+SUM(Q58:R58)</f>
        <v>427.68</v>
      </c>
      <c r="T58" s="90">
        <v>32.38</v>
      </c>
      <c r="U58" s="101">
        <f>((L58*6000*350+M58*9300*202+N58*11628*270+O58*12778*227+P58*3800*43)+(Q58*819+R58*290)*1000)/1000000</f>
        <v>124.86302</v>
      </c>
      <c r="V58" s="101">
        <f>IF(T58=0,"",K58/T58)</f>
        <v>18.77702285361334</v>
      </c>
      <c r="W58" s="94"/>
    </row>
    <row r="59" spans="1:23" ht="119.25" customHeight="1">
      <c r="A59" s="97">
        <v>53</v>
      </c>
      <c r="B59" s="27" t="s">
        <v>33</v>
      </c>
      <c r="C59" s="27" t="s">
        <v>304</v>
      </c>
      <c r="D59" s="27" t="s">
        <v>306</v>
      </c>
      <c r="E59" s="98">
        <v>4000</v>
      </c>
      <c r="F59" s="27"/>
      <c r="G59" s="27"/>
      <c r="H59" s="107" t="s">
        <v>305</v>
      </c>
      <c r="I59" s="99" t="s">
        <v>92</v>
      </c>
      <c r="J59" s="27" t="s">
        <v>133</v>
      </c>
      <c r="K59" s="89"/>
      <c r="L59" s="67">
        <v>0</v>
      </c>
      <c r="M59" s="67">
        <v>1</v>
      </c>
      <c r="N59" s="100">
        <v>0</v>
      </c>
      <c r="O59" s="100">
        <v>0</v>
      </c>
      <c r="P59" s="100">
        <v>0</v>
      </c>
      <c r="Q59" s="100">
        <v>0</v>
      </c>
      <c r="R59" s="100">
        <v>0</v>
      </c>
      <c r="S59" s="101">
        <f>(L59*6000+M59*9300+N59*11628+O59*12778+P59*3800)/1000+SUM(Q59:R59)</f>
        <v>9.3</v>
      </c>
      <c r="T59" s="90"/>
      <c r="U59" s="101">
        <f>((L59*6000*350+M59*9300*202+N59*11628*270+O59*12778*227+P59*3800*43)+(Q59*819+R59*290)*1000)/1000000</f>
        <v>1.8786</v>
      </c>
      <c r="V59" s="101">
        <f>IF(T59=0,"",K59/T59)</f>
      </c>
      <c r="W59" s="94"/>
    </row>
    <row r="60" spans="1:23" ht="12.75">
      <c r="A60" s="134" t="s">
        <v>28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1">
        <f aca="true" t="shared" si="3" ref="K60:U60">SUM(K7:K58)</f>
        <v>7182.549</v>
      </c>
      <c r="L60" s="11">
        <f t="shared" si="3"/>
        <v>0</v>
      </c>
      <c r="M60" s="11">
        <f t="shared" si="3"/>
        <v>184.32</v>
      </c>
      <c r="N60" s="11">
        <f t="shared" si="3"/>
        <v>22.1</v>
      </c>
      <c r="O60" s="11">
        <f t="shared" si="3"/>
        <v>1</v>
      </c>
      <c r="P60" s="11">
        <f t="shared" si="3"/>
        <v>1</v>
      </c>
      <c r="Q60" s="11">
        <f t="shared" si="3"/>
        <v>324.15601265822784</v>
      </c>
      <c r="R60" s="11">
        <f t="shared" si="3"/>
        <v>3717.1300000000006</v>
      </c>
      <c r="S60" s="68">
        <f t="shared" si="3"/>
        <v>6029.018812658229</v>
      </c>
      <c r="T60" s="11">
        <f t="shared" si="3"/>
        <v>427.37999999999994</v>
      </c>
      <c r="U60" s="11">
        <f t="shared" si="3"/>
        <v>1762.1633083670883</v>
      </c>
      <c r="V60" s="106">
        <f t="shared" si="0"/>
        <v>16.806001684683423</v>
      </c>
      <c r="W60" s="69"/>
    </row>
    <row r="61" spans="1:23" ht="14.2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R61" s="71"/>
      <c r="S61" s="71"/>
      <c r="T61" s="45"/>
      <c r="U61" s="45"/>
      <c r="V61" s="45"/>
      <c r="W61" s="45"/>
    </row>
    <row r="62" spans="18:23" ht="14.25">
      <c r="R62" s="45"/>
      <c r="S62" s="73"/>
      <c r="T62" s="73"/>
      <c r="U62" s="73"/>
      <c r="V62" s="73"/>
      <c r="W62" s="73"/>
    </row>
    <row r="63" spans="18:23" ht="14.25">
      <c r="R63" s="45"/>
      <c r="S63" s="73"/>
      <c r="T63" s="73"/>
      <c r="U63" s="73"/>
      <c r="V63" s="73"/>
      <c r="W63" s="73"/>
    </row>
    <row r="64" spans="2:23" ht="15">
      <c r="B64" s="10"/>
      <c r="R64" s="74"/>
      <c r="S64" s="74"/>
      <c r="T64" s="46"/>
      <c r="U64" s="46"/>
      <c r="V64" s="46"/>
      <c r="W64" s="47"/>
    </row>
    <row r="65" spans="18:23" ht="14.25">
      <c r="R65" s="45"/>
      <c r="S65" s="73"/>
      <c r="T65" s="73"/>
      <c r="U65" s="73"/>
      <c r="V65" s="73"/>
      <c r="W65" s="73"/>
    </row>
    <row r="66" spans="18:23" ht="14.25">
      <c r="R66" s="45"/>
      <c r="S66" s="73"/>
      <c r="T66" s="73"/>
      <c r="U66" s="73"/>
      <c r="V66" s="73"/>
      <c r="W66" s="73"/>
    </row>
    <row r="67" spans="19:23" ht="15.75">
      <c r="S67" s="48"/>
      <c r="T67" s="48"/>
      <c r="U67" s="49"/>
      <c r="V67" s="49"/>
      <c r="W67" s="49"/>
    </row>
  </sheetData>
  <sheetProtection selectLockedCells="1"/>
  <mergeCells count="27">
    <mergeCell ref="A60:J60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9">
      <formula1>Проект</formula1>
    </dataValidation>
    <dataValidation type="list" allowBlank="1" showInputMessage="1" showErrorMessage="1" sqref="I7:I59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5"/>
    </row>
    <row r="3" spans="2:10" ht="38.25">
      <c r="B3" s="36" t="s">
        <v>3</v>
      </c>
      <c r="C3" s="5" t="s">
        <v>48</v>
      </c>
      <c r="D3" s="5" t="s">
        <v>40</v>
      </c>
      <c r="G3" s="26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6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6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4"/>
      <c r="H6" s="5" t="s">
        <v>36</v>
      </c>
      <c r="J6" s="5"/>
    </row>
    <row r="7" spans="2:10" ht="25.5">
      <c r="B7" s="6"/>
      <c r="C7" s="3" t="s">
        <v>31</v>
      </c>
      <c r="D7" s="5"/>
      <c r="G7" s="24"/>
      <c r="H7" s="5" t="s">
        <v>37</v>
      </c>
      <c r="J7" s="5"/>
    </row>
    <row r="8" spans="3:8" ht="12.75">
      <c r="C8" s="5" t="s">
        <v>38</v>
      </c>
      <c r="D8" s="5"/>
      <c r="F8" s="3"/>
      <c r="G8" s="24"/>
      <c r="H8" s="5" t="s">
        <v>38</v>
      </c>
    </row>
    <row r="9" spans="3:7" ht="12.75">
      <c r="C9" s="3"/>
      <c r="D9" s="3"/>
      <c r="E9" s="3"/>
      <c r="F9" s="3"/>
      <c r="G9" s="24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5" t="s">
        <v>78</v>
      </c>
      <c r="F12" s="4"/>
      <c r="G12" s="25"/>
    </row>
    <row r="13" spans="2:7" ht="15.75">
      <c r="B13" s="51" t="s">
        <v>91</v>
      </c>
      <c r="D13" s="56" t="s">
        <v>82</v>
      </c>
      <c r="F13" s="4"/>
      <c r="G13" s="22"/>
    </row>
    <row r="14" spans="2:7" ht="31.5">
      <c r="B14" s="51" t="s">
        <v>92</v>
      </c>
      <c r="D14" s="56" t="s">
        <v>83</v>
      </c>
      <c r="F14" s="4"/>
      <c r="G14" s="22"/>
    </row>
    <row r="15" spans="2:7" ht="31.5">
      <c r="B15" s="51" t="s">
        <v>93</v>
      </c>
      <c r="D15" s="57" t="s">
        <v>84</v>
      </c>
      <c r="F15" s="4"/>
      <c r="G15" s="22"/>
    </row>
    <row r="16" spans="2:7" ht="15">
      <c r="B16" s="51" t="s">
        <v>94</v>
      </c>
      <c r="F16" s="4"/>
      <c r="G16" s="22"/>
    </row>
    <row r="17" ht="15">
      <c r="B17" s="52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Konstantin Boyadzhiev</cp:lastModifiedBy>
  <cp:lastPrinted>2018-02-19T13:12:01Z</cp:lastPrinted>
  <dcterms:created xsi:type="dcterms:W3CDTF">1996-10-14T23:33:28Z</dcterms:created>
  <dcterms:modified xsi:type="dcterms:W3CDTF">2018-02-23T11:20:45Z</dcterms:modified>
  <cp:category/>
  <cp:version/>
  <cp:contentType/>
  <cp:contentStatus/>
</cp:coreProperties>
</file>