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5360" windowHeight="7860" activeTab="0"/>
  </bookViews>
  <sheets>
    <sheet name="Форма чл. 12 и чл. 63 ЗЕЕ" sheetId="1" r:id="rId1"/>
    <sheet name="Data" sheetId="2" state="hidden" r:id="rId2"/>
    <sheet name="Sheet1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0">'[5]Data'!$C$3:$C$8</definedName>
    <definedName name="Източник">'Data'!$C$3:$C$8</definedName>
    <definedName name="Лице" localSheetId="0">'[5]Data'!$B$4:$B$6</definedName>
    <definedName name="Лице">'Data'!$B$4:$B$6</definedName>
    <definedName name="Мерки">'Data'!$G$3:$G$16</definedName>
    <definedName name="_xlnm.Print_Titles" localSheetId="0">'Форма чл. 12 и чл. 63 ЗЕЕ'!$1:$4</definedName>
    <definedName name="Поле">'Data'!$B$3:$B$6</definedName>
    <definedName name="Поле1">'Data'!$B$3:$B$7</definedName>
    <definedName name="Поле2" localSheetId="0">'[2]Sheet1'!$B$3:$B$6</definedName>
    <definedName name="Поле2">'Data'!$B$3:$B$6</definedName>
    <definedName name="Проект">'Data'!$H$3:$H$8</definedName>
    <definedName name="Сек">'Data'!$D$3:$D$10</definedName>
    <definedName name="Сектор">'Data'!$D$3:$D$6</definedName>
    <definedName name="Сектор2" localSheetId="1">'Data'!#REF!</definedName>
    <definedName name="Сектор2" localSheetId="0">'[2]Sheet1'!$G$3:$G$10</definedName>
    <definedName name="Сектор2">'[3]Sheet1'!$G$3:$G$10</definedName>
    <definedName name="Сектори" localSheetId="0">'[4]Sheet2'!$B$4:$B$10</definedName>
    <definedName name="Сектори">'Data'!#REF!</definedName>
    <definedName name="Собственост" localSheetId="0">'[5]Data'!$F$3:$F$7</definedName>
    <definedName name="Собственост">'Data'!$J$3:$J$7</definedName>
    <definedName name="Тип" localSheetId="0">'[5]Data'!$E$3:$E$8</definedName>
    <definedName name="Тип">'Data'!$H$3:$H$8</definedName>
    <definedName name="Фин">'Data'!$C$3:$C$9</definedName>
    <definedName name="Финансиране" localSheetId="0">'[2]Sheet1'!$D$3:$D$9</definedName>
    <definedName name="Финансиране">'Data'!$C$3:$C$9</definedName>
    <definedName name="Финансиране2" localSheetId="0">'[5]Data'!#REF!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<sst xmlns="http://schemas.openxmlformats.org/spreadsheetml/2006/main" count="397" uniqueCount="254">
  <si>
    <t>№</t>
  </si>
  <si>
    <t>Задължено лице
(избира се от падащото меню)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</si>
  <si>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</si>
  <si>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</si>
  <si>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</si>
  <si>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</si>
  <si>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</si>
  <si>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</si>
  <si>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</si>
  <si>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</si>
  <si>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</si>
  <si>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</si>
  <si>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</si>
  <si>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</si>
  <si>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</si>
  <si>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</si>
  <si>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</si>
  <si>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</si>
  <si>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</si>
  <si>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</si>
  <si>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</si>
  <si>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</si>
  <si>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</si>
  <si>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</si>
  <si>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</si>
  <si>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</si>
  <si>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</si>
  <si>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</si>
  <si>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</si>
  <si>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</si>
  <si>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</si>
  <si>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</si>
  <si>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</si>
  <si>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</si>
  <si>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</si>
  <si>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</si>
  <si>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</si>
  <si>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</si>
  <si>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</si>
  <si>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</si>
  <si>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</si>
  <si>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</si>
  <si>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</si>
  <si>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</si>
  <si>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</si>
  <si>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</si>
  <si>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</si>
  <si>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</si>
  <si>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</si>
  <si>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</si>
  <si>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</si>
  <si>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</si>
  <si>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</si>
  <si>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</si>
  <si>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</si>
  <si>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</si>
  <si>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</si>
  <si>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</si>
  <si>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Източници на финансиране</t>
  </si>
  <si>
    <t>Тип на проекта</t>
  </si>
  <si>
    <t>(избира се от падащото меню)</t>
  </si>
  <si>
    <t>Министерство</t>
  </si>
  <si>
    <t>Областна администрация</t>
  </si>
  <si>
    <t>Общинска администрация</t>
  </si>
  <si>
    <t>Публична-общинска</t>
  </si>
  <si>
    <t>Публична-държавна</t>
  </si>
  <si>
    <t>Частна-общинска</t>
  </si>
  <si>
    <t>Частна-държавна</t>
  </si>
  <si>
    <t>МОН</t>
  </si>
  <si>
    <t>324АПК026</t>
  </si>
  <si>
    <t>2015г.Енергийна ефективност - топлоизолиране на сградата</t>
  </si>
  <si>
    <t>СМР за енергоспестяващи мерки/саниране на част от сградата-изток, север, запад/ на сградата</t>
  </si>
  <si>
    <t>02837.503.605.1(2,3)</t>
  </si>
  <si>
    <t>376ГРП157</t>
  </si>
  <si>
    <t>Собствени средства</t>
  </si>
  <si>
    <t>няма</t>
  </si>
  <si>
    <t>Топлоизолация покрив над столовата</t>
  </si>
  <si>
    <t>354АКП042</t>
  </si>
  <si>
    <t xml:space="preserve">Кредит по Оперативна програма „Региони в растеж“ 
чрез финансов инструмент „Фонд за градско развитие
</t>
  </si>
  <si>
    <t>354АКП043</t>
  </si>
  <si>
    <t>изолация на външни стени и покрив; подмяна дограма; ен.сп. мерки по осветлението.</t>
  </si>
  <si>
    <t>Частична подмяна на дограмата</t>
  </si>
  <si>
    <t>имот номер N 000215,       общ.Харманли</t>
  </si>
  <si>
    <t>Целеви бюджетни, републикански бюджет</t>
  </si>
  <si>
    <t xml:space="preserve">Облицовка на стени с гипсокартон,облицовка на тава ПВЦ,топлоизолация от фасаден XPS,екструдиран полистирен,полагане на каменна вата под таванско помещение </t>
  </si>
  <si>
    <t>72624.623.266.1</t>
  </si>
  <si>
    <t>Външна изолация, покрив, дограма, осветление</t>
  </si>
  <si>
    <t>Собствено финансиране</t>
  </si>
  <si>
    <t>72624.623.266.2</t>
  </si>
  <si>
    <t>Покрив, дограма, осветление</t>
  </si>
  <si>
    <t>72624.623.266.3</t>
  </si>
  <si>
    <t>72624.623.266.4</t>
  </si>
  <si>
    <t>87374.548.7.2.2 и 87374.548.7.2.4</t>
  </si>
  <si>
    <t>061ЕРК161</t>
  </si>
  <si>
    <t>Топлоизолация на  външни стени, подове, покриви, подмяна на дограма, ремонт на отоплителна инсталация, ВЕИ (соларна инсталация) за БГВ, Енергоспестяващо осветление</t>
  </si>
  <si>
    <t>НДЕФ и Тракийски университет</t>
  </si>
  <si>
    <t>095АНД215</t>
  </si>
  <si>
    <t xml:space="preserve">Мярка: B1, Топлинно изолиране на външни стени; Мярка: B2, Подмяна на дограма; Мярка: B3, Топлинно изолиране на покрив; </t>
  </si>
  <si>
    <t>40909.118.229.2</t>
  </si>
  <si>
    <t>Ремонт на физкултурен салон</t>
  </si>
  <si>
    <t>40909.118.229.5</t>
  </si>
  <si>
    <t>095АНД216</t>
  </si>
  <si>
    <t>Мярка: B1, Топлинно изолиране на външни стени; Мярка: B2, Подмяна на дограма; Мярка: B3, Изолация покрив; Мярка: С1, ЕСМ по сградна инсталация; Мярка: С2, БГВ; Мярка: Е1, ЕСМ осветление</t>
  </si>
  <si>
    <t>Подмяна на дограма в помещения и ремонт на остъкление на стълбищни клетки</t>
  </si>
  <si>
    <t>72343.500.340.1:5</t>
  </si>
  <si>
    <t>503ПЛЕ012</t>
  </si>
  <si>
    <t xml:space="preserve">
1.Подмяна на отоплителна инсталация</t>
  </si>
  <si>
    <t>1.Подмяна на осветителна система;
2.Подмяна на отоплителна инсталация</t>
  </si>
  <si>
    <t>ОПЕРАТИВНА ПРОГРАМА „ РЕГИОНИ В РАСТЕЖ “ 2014-2020г., Приоритетна ос 3: „Регионална образователна инфраструктура“, процедура:BG16RFOP001-3.002 ”ПОДКРЕПА ЗА ПРОФЕСИОНАЛНИТЕ УЧИЛИЩА В РЕПУБЛИКА БЪЛГАРИЯ”.</t>
  </si>
  <si>
    <t>72343.500.3516.2</t>
  </si>
  <si>
    <t>503ПЛЕ013</t>
  </si>
  <si>
    <t xml:space="preserve">1. Топлинно изолиране на външни стени
2. Подмяна на врати и прозорци
3. Топлинно изолиране на покрив
</t>
  </si>
  <si>
    <t>1. Топлинно изолиране на външни стени
2. Подмяна на врати и прозорци
3. Топлинно изолиране на покрив
4. Подмяна на осветителни тела</t>
  </si>
  <si>
    <t>72343.500.338.2.</t>
  </si>
  <si>
    <t>503ПЛЕ014</t>
  </si>
  <si>
    <t>72343.500.3516.1</t>
  </si>
  <si>
    <t>503ПЛЕ015</t>
  </si>
  <si>
    <t xml:space="preserve">1. Топлинно изолиране на външни стени
2. Подмяна на врати и прозорци
3. Топлинно изолиране на покрив
4. Топлинни изолиране на под
</t>
  </si>
  <si>
    <t>1. Топлинно изолиране на външни стени
2. Подмяна на врати и прозорци
3. Топлинно изолиране на покрив
4. Топлинни изолиране на под
5. Подмяна на отоплителна инсталация</t>
  </si>
  <si>
    <t>43952.506.373</t>
  </si>
  <si>
    <t>№36/2017г.</t>
  </si>
  <si>
    <t>Изолация на фасада,  сменена частично дограма,радиатори,сменени котли  и ремонт на котелно</t>
  </si>
  <si>
    <t>ОП  "Региони в растеж"   Проект "Ремонт, преустройство и обзавеждане на Професионална гимназия по ветеринарна медицина "Проф.д-р Д.Димов" гр.Ловеч Бенефициент Община Ловеч</t>
  </si>
  <si>
    <t>10135.2560.344</t>
  </si>
  <si>
    <t>Подмяна осветителни тела с енерго спестяващи лед тела.</t>
  </si>
  <si>
    <t>10135.2554.105</t>
  </si>
  <si>
    <t>Подмяна на осветителни тела</t>
  </si>
  <si>
    <t>10135.2556.127.5</t>
  </si>
  <si>
    <t>Ремонт на отоплителната инсталация, на бл.1 и бл.2</t>
  </si>
  <si>
    <t>Субсидия</t>
  </si>
  <si>
    <t>10135.2556.127.1</t>
  </si>
  <si>
    <t xml:space="preserve">Външна изолация,хидроизолация на покрива  подмяна на осветлението с лед тела  </t>
  </si>
  <si>
    <t>14218.514.6.2</t>
  </si>
  <si>
    <t>Tоплоизолиране сграда, подмяна на дограма, ЕЕ осветление, ЕЕ отопление</t>
  </si>
  <si>
    <t xml:space="preserve"> „Национален център по мехатроника и чисти технологии”, финансиран по проект BG05M2OP001-1.001-0008 „Национален център по мехатроника и чисти технологии“,
 „Квантова комуникация, интелигентни системи за сигурност и управление на риска”, финансиран по проект BG05M2OP001-1.002-0006 
„Научно-изследователски комплекс – лаборатории, зали, складове”, финансиран от бюджета на Технически университет - Габрово
 „Национален център по мехатроника и чисти технологии”, финансиран по проект BG05M2OP001-1.001-0008 „Национален център по мехатроника и чисти технологии“,
 „Квантова комуникация, интелигентни системи за сигурност и управление на риска”, финансиран по проект BG05M2OP001-1.002-0006 
„Научно-изследователски комплекс – лаборатории, зали, складове”, финансиран от бюджета на Технически университет - Габрово
</t>
  </si>
  <si>
    <t>14218.514.6.1</t>
  </si>
  <si>
    <t>Tоплоизолиране сграда, подмяна на дограма, ЕЕ осветление, ЕЕ отопление,</t>
  </si>
  <si>
    <t>Проект BG05M2OP001-1.002-0023, Център за компетемтност ,,Интелигентни мехатронни еко- и енергоспестяващи системи и технологии", фонансирани чрес Оперативна програма ,,Наукаи образование за интелигентен растеж'' 2014-2020 г.</t>
  </si>
  <si>
    <t>68850.522.5327</t>
  </si>
  <si>
    <t>Топлоизолиране на стени; Подмяна на дограма; Топлоизолация на  покрив.</t>
  </si>
  <si>
    <t>Топлоизолиране на стени; Подмяна на дограма; Топлоизолация на студен покрив с вата и полагане на паропропусклива хидроизолационна мембрана</t>
  </si>
  <si>
    <t>Инвестиционна програма на МОН 2020</t>
  </si>
  <si>
    <t>57649.503.2354.1</t>
  </si>
  <si>
    <t>447ТСК014 от 22.05.2018 г.</t>
  </si>
  <si>
    <t>Ремонт на топлинната и енергийната инсталация на учебен корпус на ПГТЛП</t>
  </si>
  <si>
    <t>68134.1932.874</t>
  </si>
  <si>
    <t>003ЕЕВ269/11.03.2015</t>
  </si>
  <si>
    <t>Топлоизолация на външни стени и покрив.Подмяна на дограма и осветление</t>
  </si>
  <si>
    <t>Топлинно изолиране на външни стени - частично,подменени частично радиатори,Подменено осветление в класни стаи и дограма - частично</t>
  </si>
  <si>
    <t>Собствени</t>
  </si>
  <si>
    <t>331КПЛ009 - валиден до 20.02.2018</t>
  </si>
  <si>
    <t xml:space="preserve">
Извършено обследване 2015 
Мерки:
- подмяня дограма
Тплоизолация - стени, покрив, под
- отоплителна инсталация
</t>
  </si>
  <si>
    <t xml:space="preserve">
Извършено обследване 2015 
Мерки:
- подмяня дограма
Тплоизолация - стени, покрив, под
</t>
  </si>
  <si>
    <t>ОП "РЕГИОНИ В РАСТЕЖ"</t>
  </si>
  <si>
    <t>331КПЛ010
валиден до 20.02.2019</t>
  </si>
  <si>
    <t xml:space="preserve">
Извършено обследване 2015 
Мерки:
- подмяня дограма
Тплоизолация - стени, покрив, под</t>
  </si>
  <si>
    <t>Спестената енергия и гориво са и в резултат на пандемията и затварянето на училището за 6 месеца, от които 3 от отоплителния сезон. Тези данни не могат да се използват за анализ на постигнатия ефект</t>
  </si>
  <si>
    <t>Ремонтираните сгради не са използвани от 2005 г. След направените ремонти са въведени в експлоатация през пролета  на 2020 г. По тази причина не могат да се дадат данни за постигнат ефект за спестени горива и ел. енергия.</t>
  </si>
  <si>
    <t>Ремонтираните сгради не са използвани от 2005 и от 2012 г. След направените ремонти са въведени в експлоатация през пролета  на 2020 г. По тази причина не могат да се дадат данни за постигнат ефект за спестени горива и ел. енергия.</t>
  </si>
  <si>
    <t>122591025.7</t>
  </si>
  <si>
    <t>177ДБГ032</t>
  </si>
  <si>
    <t>Поставяне на външна топлоизолация на част от учебната сграда</t>
  </si>
  <si>
    <t>Бюджет на центъра</t>
  </si>
  <si>
    <t xml:space="preserve"> 63427.1.232.1</t>
  </si>
  <si>
    <t>Подмяна на 38 луминесцентни осветителни тела с енергоспестя-ващи LED.</t>
  </si>
  <si>
    <t>63427.1.232.82</t>
  </si>
  <si>
    <t>Подмяна на 109 луминесцентни осветителни тела с енергоспестя-ващи LED.</t>
  </si>
  <si>
    <t>Система за мониторинг и двупосочна компенсация на реактивна енергия</t>
  </si>
  <si>
    <t>68134.704.545.1</t>
  </si>
  <si>
    <t>3 779.0</t>
  </si>
  <si>
    <t>375ЦБН086/15.07.2016 г. 375ЦБН0171/15.11.2018 г.</t>
  </si>
  <si>
    <t>ОП "Региони в растеж и собствени средства</t>
  </si>
  <si>
    <t>Инсталирана доп.ел. мощност от 5 kw</t>
  </si>
  <si>
    <t>Енергоспестяващи мерки по осветление</t>
  </si>
  <si>
    <t>64 427.2.2017.3</t>
  </si>
  <si>
    <t>293РСБ008</t>
  </si>
  <si>
    <t>63427.2.346</t>
  </si>
  <si>
    <t>5300.2</t>
  </si>
  <si>
    <t>100ПМКО34</t>
  </si>
  <si>
    <t>Подмяна на дограма</t>
  </si>
  <si>
    <t>63427.1.64.13</t>
  </si>
  <si>
    <t>293РСБ011</t>
  </si>
  <si>
    <t xml:space="preserve">                                                                            подмяна на дограма,изолация -таван,сутерен,покрив</t>
  </si>
  <si>
    <t>ОП"Региони в разтеж"</t>
  </si>
  <si>
    <t>63427.1.64.11</t>
  </si>
  <si>
    <t>293РСБ012</t>
  </si>
  <si>
    <t>подмяна на дограма</t>
  </si>
  <si>
    <t xml:space="preserve">                                подменена дограма на цялата сграда</t>
  </si>
  <si>
    <t>80501.803.112.6</t>
  </si>
  <si>
    <t>375ЦБН511</t>
  </si>
  <si>
    <t>Топлоизолация стени, топлоизолация таванска конструкция, подмяна на неподменена дограма с РVС, подмяна ВОИ, подмяна на осветителни тела с LED</t>
  </si>
  <si>
    <t>Подмяна на стъкла и лампи с енергоспестяващи</t>
  </si>
  <si>
    <t>собствени средства</t>
  </si>
  <si>
    <t>80501.803.112.7</t>
  </si>
  <si>
    <t>80501.803.112.5</t>
  </si>
  <si>
    <t>Изолация на външни стени и покрив; подмяна дограма; ен.сп. мерки по осветлението и сградните инсталации</t>
  </si>
  <si>
    <t>Санирането е извършено през м.април-май 2020 год. Поради епидемиологичната обстановка няма редовен учебен процес и не може да се посочи какъв е ефекта.</t>
  </si>
  <si>
    <t>Положена изолация по стени и покривно пространство,подмяна на дограма</t>
  </si>
  <si>
    <t>Попълнени данни от последващо обследване за енергина ефективност и издадени Удостоверения за постигнати енергийни спестявания</t>
  </si>
  <si>
    <t xml:space="preserve">Съгласно Договор  №66 / 26.10.2016г. във връзка с Решение № 817/29.09.2016г на МС, имотът е предоставен за управление на Община Ловеч. Сградата има решение за ползване от юли 2019г. Поради създалата се обстановка сградата не е използвана на  100% .       </t>
  </si>
  <si>
    <t>Енергоспестяващи мерки по външни стени, прозорци, покрив и под</t>
  </si>
  <si>
    <t>СВИЩОВСКА ПРОФЕСИОНАЛНА ГИМНАЗИЯ "Алеко Константинов", гр. Свищов</t>
  </si>
  <si>
    <t>МЕДИЦИНСКИ УНИВЕРСИТЕТ-гр. Пловдив - Рехабилитационен център в местнос"Цигов чарк"</t>
  </si>
  <si>
    <t>НАЦИОНАЛНА СПОРТНА АКАДЕМИЯ - Учебна спортна база "Проф. Иван Стайков"</t>
  </si>
  <si>
    <t>НАЦИОНАЛНА СПОРТНА АКАДЕМИЯ - Студентско общежитие - бл.15</t>
  </si>
  <si>
    <t>НАЦИОНАЛНА СПОРТНА АКАДЕМИЯ - Студентско общежитие - бл.61, вх.В,Г и Д</t>
  </si>
  <si>
    <t>ТРАКИЙСКИ УНИВЕРСИТЕТ - Факултет по "Техника и технологии" гр. Ямбол</t>
  </si>
  <si>
    <t xml:space="preserve"> ПРОФЕСИОНАЛНА ГИМНАЗИЯ ПО ЕЛЕКТРОТЕХНИКА И ЕЛЕКТРОНИКА „Капитан Петко войвода” - гр. Кърджали - Учебно - производствен корпус</t>
  </si>
  <si>
    <t>НАЦИОНАЛНА ПРОФЕСИОНАЛНА ГИМНАЗИЯ ПО ГОРСКО СТОПАНСТВО И ДЪРРВОДОБИВ "Сава Младенов" -  гр. Тетевен</t>
  </si>
  <si>
    <t>НАЦИОНАЛНА ПРОФЕСИОНАЛНА ГИМНАЗИЯ ПО ГОРСКО СТОПАНСТВО И ДЪРРВОДОБИВ "Сава Младенов" -  гр. Тетевен - Физкултурен салон</t>
  </si>
  <si>
    <t>НАЦИОНАЛНА ПРОФЕСИОНАЛНА ГИМНАЗИЯ ПО ГОРСКО СТОПАНСТВО И ДЪРРВОДОБИВ "Сава Младенов" -  гр. Тетевен - Общежитие</t>
  </si>
  <si>
    <t>НАЦИОНАЛНА ПРОФЕСИОНАЛНА ГИМНАЗИЯ ПО ГОРСКО СТОПАНСТВО И ДЪРРВОДОБИВ "Проф. д-р Димитър Димов" гр. Ловеч-Училищна сграда</t>
  </si>
  <si>
    <t>ТЕХНИЧЕСКИ УНИВЕРСИТЕТ-Габрово-Сграда Вила1 - НИК</t>
  </si>
  <si>
    <t>ТЕХНИЧЕСКИ УНИВЕРСИТЕТ-Габрово-Сграда Вила2-ЦК, ИМЕЕСТ</t>
  </si>
  <si>
    <t xml:space="preserve">НАЦИОНАЛНА ПРОФЕСИОНАЛНА ГИМНАЗИЯ ПО ВЕТЕРИНАРНА МЕДИЦИНА „Иван Павлов“ – гр. Стара Загора - Общежитие </t>
  </si>
  <si>
    <t>ПРОФЕСИОНАЛНА ГИМНАЗИЯ ПО ТЕХНИКА И ЛЕКА ПРОМИШЛЕННОСТ -гр. Попово - Учебен корпус</t>
  </si>
  <si>
    <t>ПРОФЕСИОНАЛНА ГИМНАЗИЯ ПО РЕЧНО КОРАБОСТРОЕНЕ И КОРАБОПЛАВАНЕ - гр. Русе</t>
  </si>
  <si>
    <t>ПРОФЕСИОНАЛНА ГИМНАЗИЯ ПО МЕХАНОТЕХНИКА" Юрий Гагарин" - гр. Русе - Учебна сграда 1</t>
  </si>
  <si>
    <t>ПРОФЕСИОНАЛНА ГИМНАЗИЯ ПО МЕХАНОТЕХНИКА" Юрий Гагарин" - гр. Русе - Учебна сграда 2</t>
  </si>
  <si>
    <t xml:space="preserve">ИКОНОМИЧЕСКИ УНИВЕРСИТЕТ - Варна, учебен корпус 2 </t>
  </si>
  <si>
    <t xml:space="preserve">ИКОНОМИЧЕСКИ УНИВЕРСИТЕТ - гр. Варна - Учебен корпус 1 </t>
  </si>
  <si>
    <t>ЦЕНТЪР ЗА СПЕЦИАЛНА ОБРАЗОВАТЕЛНА ПОДКРЕПА "Д-р Петър Берон", град Добрич - Котелно</t>
  </si>
  <si>
    <t>НАЦИОНАЛНА ПРОФЕСИОНАЛНА ГИМНАЗИЯ ПО ГОРСКО СТОПАНСТВО И ДЪРРВОДОБИВ "Сава Младенов" -  гр. Тетевен - Учебно-административната сграда</t>
  </si>
  <si>
    <t>Административна сграда на РУО - Шумен</t>
  </si>
  <si>
    <t>83510.666.125</t>
  </si>
  <si>
    <t>РУО - Шуммен не разполага със сертификат за ЕХ</t>
  </si>
  <si>
    <t>Не е извършвано обследване</t>
  </si>
  <si>
    <t xml:space="preserve">През м. ноември е подменена старата дървена дограма на административната сграда на РУО с нова ПВЦ дограма. Размерът  на подменената дограма е 46.09 м2  </t>
  </si>
  <si>
    <t>Министрество на образованието и науката</t>
  </si>
  <si>
    <t>Дограмата на сградата е подменена през м. 11.2020 г. Отчитането на постигнатия ефект, ще бъде възможно след края на отоплителния сезон.</t>
  </si>
  <si>
    <t>ПРОФЕСИОНАЛНА ГИМНАЗИЯ ПО ЕЛЕКТРОТЕХНИКА И ЕЛЕКТРОНИКА „Капитан Петко войвода” - гр. Кърджали- Общежитие</t>
  </si>
  <si>
    <t xml:space="preserve">Подмяна на дограма </t>
  </si>
  <si>
    <t>ЦЕНТЪР ЗА СПЕЦИАЛНА ОБРАЗОВАТЕЛНА ПОДКРЕПА "Д-р Петър Берон" - гр. Враца</t>
  </si>
  <si>
    <t>Сумата в к. 15 от 1300 хил. лв. се отнася за т.15, т. 16, т.17 и т.18. Попълнени данни от последващо обследване за енергина ефективност и издадени Удостоверения за постигнати енергийни спестявания</t>
  </si>
  <si>
    <t>ПРОФЕСИОНАЛНА ГИМНАЗИЯ  ПО МЕХАНОЕЛЕКТРОТЕХНИКА "Девети май", гр. Червен бряг - Разширение на учебен корпус</t>
  </si>
  <si>
    <t>ПРОФЕСИОНАЛНА ГИМНАЗИЯ  ПО МЕХАНОЕЛЕКТРОТЕХНИКА "Девети май", гр. Червен браг - Физкултурен салон</t>
  </si>
  <si>
    <t>ПРОФЕСИОНАЛНА ГИМНАЗИЯ  ПО МЕХАНОЕЛЕКТРОТЕХНИКА "Девети май", гр. Червен бряг - Учебен корпус</t>
  </si>
  <si>
    <t>ПРОФЕСИОНАЛНА ГИМНАЗИЯ ПО СТРОИТЕЛСТВО И АРХИТЕКТУРА "Пеньо Пенев" - гр. Русе - Учебен корпус В</t>
  </si>
  <si>
    <t xml:space="preserve">НАЦИОНАЛНА МУЗИКАЛНА АКАДЕМИЯ "Проф. Панчо Владигеров"-гр. София - Учебна сграда </t>
  </si>
  <si>
    <t>РУСЕНСКИ УНИВЕРСИТЕТ ,,Ангел Кънчев''-гр. Русе - Система за мониторинг и двупосочна компенсация на реактивна енергия</t>
  </si>
  <si>
    <t>РУСЕНСКИ УНИВЕРСИТЕТ ,,Ангел Кънчев''-гр. Русе - Корпус 2</t>
  </si>
  <si>
    <t>РУСЕНСКИ УНИВЕРСИТЕТ ,,Ангел Кънчев''-гр. Русе - Ректорат</t>
  </si>
  <si>
    <t>ПРОФЕСИОНАЛНА ГИМНАЗИЯ  "Проф. д.р Ас. Златаров" - гр. Видин - Производствен корпус</t>
  </si>
  <si>
    <t>ПРОФЕСИОНАЛНА ГИМНАЗИЯ  "Проф. д.р Ас. Златаров" - гр. Видин - Основна сграда - Учебен корпус</t>
  </si>
  <si>
    <t>СПЕЦИАЛНО УЧИЛИЩЕ ЗА УЧЕНИЦИ С УВРЕДЕН СЛУХ "Проф.д-р Д.Денев" - гр.София - Учебен корпус</t>
  </si>
  <si>
    <t>ИКОНОМИЧЕСКИ УНИВЕРСИТЕТ -гр Варна - Общежитие - бл. 1</t>
  </si>
  <si>
    <t>ИКОНОМИЧЕСКИ УНИВЕРСИТЕТ - гр. Варна - Общежитие бл. 2</t>
  </si>
  <si>
    <t>ЦЕНТЪР ЗА СПЕЦИАЛНА ОБРАЗОВАТЕЛНА ПОДКРЕПА "Д-р Петър Берон", гр.  Добрич - Склад работилница</t>
  </si>
  <si>
    <t>ЦЕНТЪР ЗА СПЕЦИАЛНА ОБРАЗОВАТЕЛНА ПОДКРЕПА "Д-р Петър Берон", гр.  Добрич - Библиотека и физкултурен салон</t>
  </si>
  <si>
    <t>ЦЕНТЪР ЗА СПЕЦИАЛНА ОБРАЗОВАТЕЛНА ПОДКРЕПА "Д-р Петър Берон", гр. Добрич - Училищна града</t>
  </si>
  <si>
    <t>ЦЕНТЪР ЗА СПЕЦИАЛНА ОБРАЗОВАТЕЛНА ПОДКРЕПА ,,П.Р. Славейков'' гр. Хасково - Физкултурен салон</t>
  </si>
  <si>
    <t>ЦЕНТЪР ЗА СПЕЦИАЛНА ОБРАЗОВАТЕЛНА ПОДКРЕПА ,,П.Р. Славейков'' гр. Хасково - Жилишен блок</t>
  </si>
  <si>
    <t xml:space="preserve">1. Подмяна на дограма; 2. Топлоизолация фасади; 3. Топлоизолация покриви; 4. Топлоизолация подове; 5. Осветителни тела </t>
  </si>
  <si>
    <t>1. Подмяна на дограма; 2. Топлоизолация фасади; 3. Топлоизолация покриви; 4. Топлоизолация подове; 5. Осветителни тела ; 6. ВОИ; 7. БГВ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</si>
</sst>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0" xfId="34" applyFont="1" applyAlignment="1">
      <alignment wrapText="1"/>
      <protection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2" fillId="0" borderId="10" xfId="34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3" fontId="3" fillId="33" borderId="10" xfId="34" applyNumberFormat="1" applyFont="1" applyFill="1" applyBorder="1" applyAlignment="1" applyProtection="1">
      <alignment horizontal="center" vertical="center" wrapText="1"/>
      <protection/>
    </xf>
    <xf numFmtId="1" fontId="3" fillId="33" borderId="10" xfId="34" applyNumberFormat="1" applyFont="1" applyFill="1" applyBorder="1" applyAlignment="1" applyProtection="1">
      <alignment horizontal="center" vertical="center" wrapText="1"/>
      <protection/>
    </xf>
    <xf numFmtId="0" fontId="5" fillId="33" borderId="10" xfId="34" applyFont="1" applyFill="1" applyBorder="1" applyAlignment="1" applyProtection="1">
      <alignment horizontal="center" vertical="center" wrapText="1"/>
      <protection/>
    </xf>
    <xf numFmtId="3" fontId="0" fillId="33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3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34" applyFont="1" applyFill="1" applyBorder="1" applyAlignment="1" applyProtection="1">
      <alignment horizontal="left" vertical="center" wrapText="1"/>
      <protection locked="0"/>
    </xf>
    <xf numFmtId="3" fontId="0" fillId="33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0" fillId="0" borderId="12" xfId="34" applyFont="1" applyBorder="1" applyAlignment="1" applyProtection="1">
      <alignment horizontal="center" vertical="center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4" fontId="0" fillId="33" borderId="12" xfId="3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/>
      <protection locked="0"/>
    </xf>
    <xf numFmtId="0" fontId="0" fillId="0" borderId="12" xfId="34" applyFont="1" applyFill="1" applyBorder="1" applyAlignment="1" applyProtection="1">
      <alignment horizontal="left" vertical="center" wrapText="1"/>
      <protection locked="0"/>
    </xf>
    <xf numFmtId="4" fontId="0" fillId="33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34" applyFont="1" applyFill="1" applyBorder="1" applyAlignment="1" applyProtection="1">
      <alignment horizontal="left" vertical="center" wrapText="1"/>
      <protection locked="0"/>
    </xf>
    <xf numFmtId="0" fontId="0" fillId="0" borderId="10" xfId="34" applyFont="1" applyBorder="1" applyProtection="1">
      <alignment/>
      <protection locked="0"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4" xfId="34" applyFont="1" applyFill="1" applyBorder="1" applyAlignment="1" applyProtection="1">
      <alignment horizontal="center" vertical="center" textRotation="90" wrapText="1"/>
      <protection/>
    </xf>
    <xf numFmtId="0" fontId="3" fillId="5" borderId="15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4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5" xfId="34" applyNumberFormat="1" applyFont="1" applyFill="1" applyBorder="1" applyAlignment="1" applyProtection="1">
      <alignment horizontal="center" vertical="center" wrapText="1"/>
      <protection/>
    </xf>
    <xf numFmtId="2" fontId="3" fillId="5" borderId="14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5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="60" zoomScaleNormal="70" zoomScalePageLayoutView="0" workbookViewId="0" topLeftCell="A49">
      <selection activeCell="K35" sqref="K35"/>
    </sheetView>
  </sheetViews>
  <sheetFormatPr defaultColWidth="9.140625" defaultRowHeight="12.75"/>
  <cols>
    <col min="1" max="1" width="8.28125" style="20" customWidth="1"/>
    <col min="2" max="2" width="16.28125" style="20" customWidth="1"/>
    <col min="3" max="3" width="19.8515625" style="20" customWidth="1"/>
    <col min="4" max="4" width="21.57421875" style="20" customWidth="1"/>
    <col min="5" max="5" width="12.8515625" style="20" customWidth="1"/>
    <col min="6" max="6" width="16.28125" style="20" customWidth="1"/>
    <col min="7" max="7" width="16.140625" style="20" customWidth="1"/>
    <col min="8" max="9" width="13.28125" style="20" customWidth="1"/>
    <col min="10" max="10" width="14.57421875" style="20" customWidth="1"/>
    <col min="11" max="11" width="9.140625" style="20" customWidth="1"/>
    <col min="12" max="12" width="10.57421875" style="25" customWidth="1"/>
    <col min="13" max="13" width="9.28125" style="25" customWidth="1"/>
    <col min="14" max="14" width="8.140625" style="25" customWidth="1"/>
    <col min="15" max="15" width="8.8515625" style="25" customWidth="1"/>
    <col min="16" max="16" width="9.140625" style="25" customWidth="1"/>
    <col min="17" max="18" width="9.7109375" style="25" customWidth="1"/>
    <col min="19" max="19" width="10.7109375" style="25" customWidth="1"/>
    <col min="20" max="20" width="8.8515625" style="25" customWidth="1"/>
    <col min="21" max="21" width="9.57421875" style="25" customWidth="1"/>
    <col min="22" max="22" width="8.28125" style="25" customWidth="1"/>
    <col min="23" max="23" width="13.57421875" style="25" customWidth="1"/>
    <col min="24" max="25" width="9.140625" style="25" customWidth="1"/>
    <col min="26" max="16384" width="9.140625" style="20" customWidth="1"/>
  </cols>
  <sheetData>
    <row r="1" spans="1:24" ht="12.75">
      <c r="A1" s="69" t="s">
        <v>0</v>
      </c>
      <c r="B1" s="66" t="s">
        <v>59</v>
      </c>
      <c r="C1" s="66" t="s">
        <v>48</v>
      </c>
      <c r="D1" s="66" t="s">
        <v>56</v>
      </c>
      <c r="E1" s="66" t="s">
        <v>49</v>
      </c>
      <c r="F1" s="66" t="s">
        <v>50</v>
      </c>
      <c r="G1" s="66" t="s">
        <v>55</v>
      </c>
      <c r="H1" s="66" t="s">
        <v>51</v>
      </c>
      <c r="I1" s="66" t="s">
        <v>57</v>
      </c>
      <c r="J1" s="71" t="s">
        <v>58</v>
      </c>
      <c r="K1" s="71" t="s">
        <v>2</v>
      </c>
      <c r="L1" s="74" t="s">
        <v>47</v>
      </c>
      <c r="M1" s="75"/>
      <c r="N1" s="75"/>
      <c r="O1" s="75"/>
      <c r="P1" s="75"/>
      <c r="Q1" s="75"/>
      <c r="R1" s="75"/>
      <c r="S1" s="75"/>
      <c r="T1" s="75"/>
      <c r="U1" s="75"/>
      <c r="V1" s="76"/>
      <c r="W1" s="71" t="s">
        <v>3</v>
      </c>
      <c r="X1" s="24"/>
    </row>
    <row r="2" spans="1:23" ht="29.25" customHeight="1">
      <c r="A2" s="69"/>
      <c r="B2" s="67"/>
      <c r="C2" s="67"/>
      <c r="D2" s="67"/>
      <c r="E2" s="67"/>
      <c r="F2" s="67"/>
      <c r="G2" s="67"/>
      <c r="H2" s="67"/>
      <c r="I2" s="67"/>
      <c r="J2" s="72"/>
      <c r="K2" s="72"/>
      <c r="L2" s="74" t="s">
        <v>4</v>
      </c>
      <c r="M2" s="75"/>
      <c r="N2" s="75"/>
      <c r="O2" s="75"/>
      <c r="P2" s="76"/>
      <c r="Q2" s="82" t="s">
        <v>5</v>
      </c>
      <c r="R2" s="82"/>
      <c r="S2" s="77" t="s">
        <v>6</v>
      </c>
      <c r="T2" s="84" t="s">
        <v>7</v>
      </c>
      <c r="U2" s="84" t="s">
        <v>8</v>
      </c>
      <c r="V2" s="84" t="s">
        <v>9</v>
      </c>
      <c r="W2" s="72"/>
    </row>
    <row r="3" spans="1:23" ht="12.75">
      <c r="A3" s="69"/>
      <c r="B3" s="67"/>
      <c r="C3" s="67"/>
      <c r="D3" s="67"/>
      <c r="E3" s="67"/>
      <c r="F3" s="67"/>
      <c r="G3" s="67"/>
      <c r="H3" s="67"/>
      <c r="I3" s="67"/>
      <c r="J3" s="72"/>
      <c r="K3" s="72"/>
      <c r="L3" s="66" t="s">
        <v>42</v>
      </c>
      <c r="M3" s="77" t="s">
        <v>10</v>
      </c>
      <c r="N3" s="77" t="s">
        <v>43</v>
      </c>
      <c r="O3" s="77" t="s">
        <v>11</v>
      </c>
      <c r="P3" s="77" t="s">
        <v>44</v>
      </c>
      <c r="Q3" s="77" t="s">
        <v>12</v>
      </c>
      <c r="R3" s="77" t="s">
        <v>13</v>
      </c>
      <c r="S3" s="83"/>
      <c r="T3" s="85"/>
      <c r="U3" s="85"/>
      <c r="V3" s="85"/>
      <c r="W3" s="72"/>
    </row>
    <row r="4" spans="1:23" ht="61.5" customHeight="1">
      <c r="A4" s="70"/>
      <c r="B4" s="68"/>
      <c r="C4" s="68"/>
      <c r="D4" s="68"/>
      <c r="E4" s="68"/>
      <c r="F4" s="68"/>
      <c r="G4" s="68"/>
      <c r="H4" s="68"/>
      <c r="I4" s="68"/>
      <c r="J4" s="73"/>
      <c r="K4" s="73"/>
      <c r="L4" s="68"/>
      <c r="M4" s="78"/>
      <c r="N4" s="78"/>
      <c r="O4" s="78"/>
      <c r="P4" s="78"/>
      <c r="Q4" s="78"/>
      <c r="R4" s="78"/>
      <c r="S4" s="78"/>
      <c r="T4" s="86"/>
      <c r="U4" s="86"/>
      <c r="V4" s="86"/>
      <c r="W4" s="73"/>
    </row>
    <row r="5" spans="1:25" s="21" customFormat="1" ht="52.5">
      <c r="A5" s="8" t="s">
        <v>14</v>
      </c>
      <c r="B5" s="32" t="s">
        <v>52</v>
      </c>
      <c r="C5" s="8" t="s">
        <v>14</v>
      </c>
      <c r="D5" s="8" t="s">
        <v>14</v>
      </c>
      <c r="E5" s="8" t="s">
        <v>54</v>
      </c>
      <c r="F5" s="8" t="s">
        <v>14</v>
      </c>
      <c r="G5" s="32" t="s">
        <v>53</v>
      </c>
      <c r="H5" s="8" t="s">
        <v>14</v>
      </c>
      <c r="I5" s="32" t="s">
        <v>52</v>
      </c>
      <c r="J5" s="8" t="s">
        <v>14</v>
      </c>
      <c r="K5" s="8" t="s">
        <v>15</v>
      </c>
      <c r="L5" s="38" t="s">
        <v>16</v>
      </c>
      <c r="M5" s="38" t="s">
        <v>46</v>
      </c>
      <c r="N5" s="38" t="s">
        <v>16</v>
      </c>
      <c r="O5" s="38" t="s">
        <v>16</v>
      </c>
      <c r="P5" s="38" t="s">
        <v>16</v>
      </c>
      <c r="Q5" s="39" t="s">
        <v>17</v>
      </c>
      <c r="R5" s="39" t="s">
        <v>17</v>
      </c>
      <c r="S5" s="39" t="s">
        <v>17</v>
      </c>
      <c r="T5" s="40" t="s">
        <v>18</v>
      </c>
      <c r="U5" s="38" t="s">
        <v>19</v>
      </c>
      <c r="V5" s="40" t="s">
        <v>20</v>
      </c>
      <c r="W5" s="41" t="s">
        <v>14</v>
      </c>
      <c r="X5" s="26"/>
      <c r="Y5" s="26"/>
    </row>
    <row r="6" spans="1:23" ht="13.5" thickBo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</row>
    <row r="7" spans="1:23" ht="185.25" thickTop="1">
      <c r="A7" s="56">
        <v>1</v>
      </c>
      <c r="B7" s="14" t="s">
        <v>26</v>
      </c>
      <c r="C7" s="14" t="s">
        <v>201</v>
      </c>
      <c r="D7" s="14" t="s">
        <v>14</v>
      </c>
      <c r="E7" s="55">
        <v>1590</v>
      </c>
      <c r="F7" s="58" t="s">
        <v>69</v>
      </c>
      <c r="G7" s="58" t="s">
        <v>70</v>
      </c>
      <c r="H7" s="14" t="s">
        <v>71</v>
      </c>
      <c r="I7" s="22" t="s">
        <v>65</v>
      </c>
      <c r="J7" s="23" t="s">
        <v>68</v>
      </c>
      <c r="K7" s="57">
        <v>110.3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0">
        <f aca="true" t="shared" si="0" ref="S7:S49">(L7*6000+M7*9300+N7*11628+O7*12778+P7*3800)/1000+SUM(Q7:R7)</f>
        <v>0</v>
      </c>
      <c r="T7" s="42"/>
      <c r="U7" s="50">
        <f aca="true" t="shared" si="1" ref="U7:U49">((L7*6000*350+M7*9300*202+N7*11628*270+O7*12778*227+P7*3800*43)+(Q7*819+R7*290)*1000)/1000000</f>
        <v>0</v>
      </c>
      <c r="V7" s="50">
        <f aca="true" t="shared" si="2" ref="V7:V50">IF(T7=0,"",K7/T7)</f>
      </c>
      <c r="W7" s="63" t="s">
        <v>196</v>
      </c>
    </row>
    <row r="8" spans="1:23" ht="158.25">
      <c r="A8" s="56">
        <v>2</v>
      </c>
      <c r="B8" s="14" t="s">
        <v>26</v>
      </c>
      <c r="C8" s="14" t="s">
        <v>202</v>
      </c>
      <c r="D8" s="14" t="s">
        <v>72</v>
      </c>
      <c r="E8" s="55">
        <v>2565</v>
      </c>
      <c r="F8" s="14" t="s">
        <v>73</v>
      </c>
      <c r="G8" s="14" t="s">
        <v>252</v>
      </c>
      <c r="H8" s="14" t="s">
        <v>253</v>
      </c>
      <c r="I8" s="22" t="s">
        <v>65</v>
      </c>
      <c r="J8" s="23" t="s">
        <v>74</v>
      </c>
      <c r="K8" s="57">
        <v>559.195</v>
      </c>
      <c r="L8" s="59">
        <v>0</v>
      </c>
      <c r="M8" s="59">
        <v>0</v>
      </c>
      <c r="N8" s="59">
        <v>5.29</v>
      </c>
      <c r="O8" s="59">
        <v>0</v>
      </c>
      <c r="P8" s="59">
        <v>49.22</v>
      </c>
      <c r="Q8" s="59">
        <v>15.49</v>
      </c>
      <c r="R8" s="59">
        <v>0</v>
      </c>
      <c r="S8" s="50">
        <f t="shared" si="0"/>
        <v>264.03812</v>
      </c>
      <c r="T8" s="42"/>
      <c r="U8" s="50">
        <f t="shared" si="1"/>
        <v>37.3371304</v>
      </c>
      <c r="V8" s="50">
        <f t="shared" si="2"/>
      </c>
      <c r="W8" s="44"/>
    </row>
    <row r="9" spans="1:23" ht="66.75" customHeight="1">
      <c r="A9" s="56">
        <v>3</v>
      </c>
      <c r="B9" s="14" t="s">
        <v>26</v>
      </c>
      <c r="C9" s="14" t="s">
        <v>203</v>
      </c>
      <c r="D9" s="14" t="s">
        <v>75</v>
      </c>
      <c r="E9" s="55">
        <v>2974</v>
      </c>
      <c r="F9" s="14" t="s">
        <v>75</v>
      </c>
      <c r="G9" s="14" t="s">
        <v>75</v>
      </c>
      <c r="H9" s="14" t="s">
        <v>76</v>
      </c>
      <c r="I9" s="22" t="s">
        <v>65</v>
      </c>
      <c r="J9" s="23" t="s">
        <v>74</v>
      </c>
      <c r="K9" s="57">
        <v>13.193</v>
      </c>
      <c r="L9" s="59">
        <v>0</v>
      </c>
      <c r="M9" s="59">
        <v>0</v>
      </c>
      <c r="N9" s="59">
        <v>0.2</v>
      </c>
      <c r="O9" s="59">
        <v>0</v>
      </c>
      <c r="P9" s="59">
        <v>0</v>
      </c>
      <c r="Q9" s="59">
        <v>0</v>
      </c>
      <c r="R9" s="59">
        <v>2.2</v>
      </c>
      <c r="S9" s="50">
        <f t="shared" si="0"/>
        <v>4.525600000000001</v>
      </c>
      <c r="T9" s="45"/>
      <c r="U9" s="50">
        <f t="shared" si="1"/>
        <v>1.265912</v>
      </c>
      <c r="V9" s="50">
        <f t="shared" si="2"/>
      </c>
      <c r="W9" s="46"/>
    </row>
    <row r="10" spans="1:23" ht="144.75">
      <c r="A10" s="56">
        <v>4</v>
      </c>
      <c r="B10" s="14" t="s">
        <v>26</v>
      </c>
      <c r="C10" s="14" t="s">
        <v>204</v>
      </c>
      <c r="D10" s="14" t="s">
        <v>75</v>
      </c>
      <c r="E10" s="55">
        <v>9781</v>
      </c>
      <c r="F10" s="14" t="s">
        <v>77</v>
      </c>
      <c r="G10" s="14" t="s">
        <v>195</v>
      </c>
      <c r="H10" s="14" t="s">
        <v>195</v>
      </c>
      <c r="I10" s="22" t="s">
        <v>65</v>
      </c>
      <c r="J10" s="23" t="s">
        <v>78</v>
      </c>
      <c r="K10" s="57">
        <v>1070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0">
        <f t="shared" si="0"/>
        <v>0</v>
      </c>
      <c r="T10" s="45"/>
      <c r="U10" s="50">
        <f t="shared" si="1"/>
        <v>0</v>
      </c>
      <c r="V10" s="50">
        <f t="shared" si="2"/>
      </c>
      <c r="W10" s="46"/>
    </row>
    <row r="11" spans="1:23" ht="78.75">
      <c r="A11" s="56">
        <v>5</v>
      </c>
      <c r="B11" s="14" t="s">
        <v>26</v>
      </c>
      <c r="C11" s="14" t="s">
        <v>205</v>
      </c>
      <c r="D11" s="14" t="s">
        <v>75</v>
      </c>
      <c r="E11" s="55">
        <v>22931</v>
      </c>
      <c r="F11" s="14" t="s">
        <v>79</v>
      </c>
      <c r="G11" s="14" t="s">
        <v>80</v>
      </c>
      <c r="H11" s="14" t="s">
        <v>81</v>
      </c>
      <c r="I11" s="22" t="s">
        <v>65</v>
      </c>
      <c r="J11" s="23" t="s">
        <v>74</v>
      </c>
      <c r="K11" s="57">
        <v>183.44499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50">
        <f t="shared" si="0"/>
        <v>0</v>
      </c>
      <c r="T11" s="45"/>
      <c r="U11" s="50">
        <f t="shared" si="1"/>
        <v>0</v>
      </c>
      <c r="V11" s="50">
        <f t="shared" si="2"/>
      </c>
      <c r="W11" s="46"/>
    </row>
    <row r="12" spans="1:23" ht="92.25">
      <c r="A12" s="56">
        <v>6</v>
      </c>
      <c r="B12" s="14" t="s">
        <v>26</v>
      </c>
      <c r="C12" s="18" t="s">
        <v>251</v>
      </c>
      <c r="D12" s="18" t="s">
        <v>82</v>
      </c>
      <c r="E12" s="55">
        <v>1810</v>
      </c>
      <c r="F12" s="18"/>
      <c r="G12" s="14"/>
      <c r="H12" s="14" t="s">
        <v>197</v>
      </c>
      <c r="I12" s="22" t="s">
        <v>65</v>
      </c>
      <c r="J12" s="23" t="s">
        <v>83</v>
      </c>
      <c r="K12" s="57">
        <v>129.286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0">
        <f t="shared" si="0"/>
        <v>0</v>
      </c>
      <c r="T12" s="45"/>
      <c r="U12" s="50">
        <f t="shared" si="1"/>
        <v>0</v>
      </c>
      <c r="V12" s="50">
        <f t="shared" si="2"/>
      </c>
      <c r="W12" s="46"/>
    </row>
    <row r="13" spans="1:23" ht="205.5" customHeight="1">
      <c r="A13" s="20">
        <v>7</v>
      </c>
      <c r="B13" s="14" t="s">
        <v>26</v>
      </c>
      <c r="C13" s="18" t="s">
        <v>250</v>
      </c>
      <c r="D13" s="18" t="s">
        <v>82</v>
      </c>
      <c r="E13" s="55">
        <v>400</v>
      </c>
      <c r="F13" s="18"/>
      <c r="G13" s="14"/>
      <c r="H13" s="14" t="s">
        <v>84</v>
      </c>
      <c r="I13" s="22" t="s">
        <v>65</v>
      </c>
      <c r="J13" s="23" t="s">
        <v>83</v>
      </c>
      <c r="K13" s="57">
        <v>109.5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0">
        <f t="shared" si="0"/>
        <v>0</v>
      </c>
      <c r="T13" s="45"/>
      <c r="U13" s="50">
        <f t="shared" si="1"/>
        <v>0</v>
      </c>
      <c r="V13" s="50">
        <f t="shared" si="2"/>
      </c>
      <c r="W13" s="46"/>
    </row>
    <row r="14" spans="1:23" ht="94.5" customHeight="1">
      <c r="A14" s="56">
        <v>8</v>
      </c>
      <c r="B14" s="14" t="s">
        <v>26</v>
      </c>
      <c r="C14" s="14" t="s">
        <v>249</v>
      </c>
      <c r="D14" s="14" t="s">
        <v>85</v>
      </c>
      <c r="E14" s="55">
        <v>373</v>
      </c>
      <c r="F14" s="14"/>
      <c r="G14" s="14"/>
      <c r="H14" s="14" t="s">
        <v>86</v>
      </c>
      <c r="I14" s="22" t="s">
        <v>65</v>
      </c>
      <c r="J14" s="23" t="s">
        <v>87</v>
      </c>
      <c r="K14" s="57">
        <v>15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4</v>
      </c>
      <c r="R14" s="59">
        <v>0</v>
      </c>
      <c r="S14" s="50">
        <f t="shared" si="0"/>
        <v>4</v>
      </c>
      <c r="T14" s="62">
        <v>5</v>
      </c>
      <c r="U14" s="50">
        <f t="shared" si="1"/>
        <v>3.276</v>
      </c>
      <c r="V14" s="50">
        <f t="shared" si="2"/>
        <v>3</v>
      </c>
      <c r="W14" s="46"/>
    </row>
    <row r="15" spans="1:23" ht="89.25" customHeight="1">
      <c r="A15" s="56">
        <v>9</v>
      </c>
      <c r="B15" s="14" t="s">
        <v>26</v>
      </c>
      <c r="C15" s="14" t="s">
        <v>248</v>
      </c>
      <c r="D15" s="14" t="s">
        <v>88</v>
      </c>
      <c r="E15" s="55">
        <v>147</v>
      </c>
      <c r="F15" s="14"/>
      <c r="G15" s="14"/>
      <c r="H15" s="14" t="s">
        <v>89</v>
      </c>
      <c r="I15" s="22" t="s">
        <v>65</v>
      </c>
      <c r="J15" s="23" t="s">
        <v>87</v>
      </c>
      <c r="K15" s="57">
        <v>7.5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2</v>
      </c>
      <c r="R15" s="59">
        <v>0</v>
      </c>
      <c r="S15" s="50">
        <f t="shared" si="0"/>
        <v>2</v>
      </c>
      <c r="T15" s="62">
        <v>2</v>
      </c>
      <c r="U15" s="50">
        <f t="shared" si="1"/>
        <v>1.638</v>
      </c>
      <c r="V15" s="50">
        <f t="shared" si="2"/>
        <v>3.75</v>
      </c>
      <c r="W15" s="46"/>
    </row>
    <row r="16" spans="1:23" ht="87" customHeight="1">
      <c r="A16" s="56">
        <v>10</v>
      </c>
      <c r="B16" s="14" t="s">
        <v>26</v>
      </c>
      <c r="C16" s="14" t="s">
        <v>247</v>
      </c>
      <c r="D16" s="14" t="s">
        <v>90</v>
      </c>
      <c r="E16" s="55">
        <v>45</v>
      </c>
      <c r="F16" s="14"/>
      <c r="G16" s="14"/>
      <c r="H16" s="14" t="s">
        <v>89</v>
      </c>
      <c r="I16" s="22" t="s">
        <v>65</v>
      </c>
      <c r="J16" s="23" t="s">
        <v>87</v>
      </c>
      <c r="K16" s="57">
        <v>7.5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2</v>
      </c>
      <c r="R16" s="59">
        <v>0</v>
      </c>
      <c r="S16" s="50">
        <f t="shared" si="0"/>
        <v>2</v>
      </c>
      <c r="T16" s="62">
        <v>2</v>
      </c>
      <c r="U16" s="50">
        <f t="shared" si="1"/>
        <v>1.638</v>
      </c>
      <c r="V16" s="50">
        <f t="shared" si="2"/>
        <v>3.75</v>
      </c>
      <c r="W16" s="46"/>
    </row>
    <row r="17" spans="1:23" ht="79.5" customHeight="1">
      <c r="A17" s="56">
        <v>11</v>
      </c>
      <c r="B17" s="14" t="s">
        <v>26</v>
      </c>
      <c r="C17" s="14" t="s">
        <v>221</v>
      </c>
      <c r="D17" s="14" t="s">
        <v>91</v>
      </c>
      <c r="E17" s="55">
        <v>80</v>
      </c>
      <c r="F17" s="14"/>
      <c r="G17" s="14"/>
      <c r="H17" s="14" t="s">
        <v>89</v>
      </c>
      <c r="I17" s="22" t="s">
        <v>65</v>
      </c>
      <c r="J17" s="23" t="s">
        <v>87</v>
      </c>
      <c r="K17" s="57">
        <v>3.7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2</v>
      </c>
      <c r="R17" s="59">
        <v>0</v>
      </c>
      <c r="S17" s="50">
        <f t="shared" si="0"/>
        <v>2</v>
      </c>
      <c r="T17" s="62">
        <v>2</v>
      </c>
      <c r="U17" s="50">
        <f t="shared" si="1"/>
        <v>1.638</v>
      </c>
      <c r="V17" s="50">
        <f t="shared" si="2"/>
        <v>1.85</v>
      </c>
      <c r="W17" s="46"/>
    </row>
    <row r="18" spans="1:23" ht="235.5" customHeight="1">
      <c r="A18" s="56">
        <v>12</v>
      </c>
      <c r="B18" s="14" t="s">
        <v>26</v>
      </c>
      <c r="C18" s="14" t="s">
        <v>206</v>
      </c>
      <c r="D18" s="14" t="s">
        <v>92</v>
      </c>
      <c r="E18" s="55">
        <v>8903.4</v>
      </c>
      <c r="F18" s="14" t="s">
        <v>93</v>
      </c>
      <c r="G18" s="14" t="s">
        <v>94</v>
      </c>
      <c r="H18" s="14" t="s">
        <v>94</v>
      </c>
      <c r="I18" s="22" t="s">
        <v>65</v>
      </c>
      <c r="J18" s="23" t="s">
        <v>95</v>
      </c>
      <c r="K18" s="57">
        <v>530.53</v>
      </c>
      <c r="L18" s="59">
        <v>0</v>
      </c>
      <c r="M18" s="59">
        <v>175.98</v>
      </c>
      <c r="N18" s="59">
        <v>0</v>
      </c>
      <c r="O18" s="59">
        <v>0</v>
      </c>
      <c r="P18" s="59">
        <v>0</v>
      </c>
      <c r="Q18" s="59">
        <v>27.29</v>
      </c>
      <c r="R18" s="59">
        <v>0</v>
      </c>
      <c r="S18" s="50">
        <f t="shared" si="0"/>
        <v>1663.904</v>
      </c>
      <c r="T18" s="45"/>
      <c r="U18" s="50">
        <f t="shared" si="1"/>
        <v>352.946538</v>
      </c>
      <c r="V18" s="50">
        <f t="shared" si="2"/>
      </c>
      <c r="W18" s="46"/>
    </row>
    <row r="19" spans="1:23" ht="132">
      <c r="A19" s="56">
        <v>13</v>
      </c>
      <c r="B19" s="14" t="s">
        <v>26</v>
      </c>
      <c r="C19" s="14" t="s">
        <v>207</v>
      </c>
      <c r="D19" s="14" t="s">
        <v>98</v>
      </c>
      <c r="E19" s="55">
        <v>1108</v>
      </c>
      <c r="F19" s="14" t="s">
        <v>96</v>
      </c>
      <c r="G19" s="14" t="s">
        <v>97</v>
      </c>
      <c r="H19" s="14" t="s">
        <v>99</v>
      </c>
      <c r="I19" s="22" t="s">
        <v>65</v>
      </c>
      <c r="J19" s="23" t="s">
        <v>68</v>
      </c>
      <c r="K19" s="57">
        <v>11.226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3.1</v>
      </c>
      <c r="R19" s="59">
        <v>0</v>
      </c>
      <c r="S19" s="50">
        <f t="shared" si="0"/>
        <v>3.1</v>
      </c>
      <c r="T19" s="45"/>
      <c r="U19" s="50">
        <f t="shared" si="1"/>
        <v>2.5389</v>
      </c>
      <c r="V19" s="50">
        <f t="shared" si="2"/>
      </c>
      <c r="W19" s="46"/>
    </row>
    <row r="20" spans="1:23" ht="198">
      <c r="A20" s="56">
        <v>14</v>
      </c>
      <c r="B20" s="14" t="s">
        <v>26</v>
      </c>
      <c r="C20" s="14" t="s">
        <v>230</v>
      </c>
      <c r="D20" s="14" t="s">
        <v>100</v>
      </c>
      <c r="E20" s="55">
        <v>2472</v>
      </c>
      <c r="F20" s="14" t="s">
        <v>101</v>
      </c>
      <c r="G20" s="14" t="s">
        <v>102</v>
      </c>
      <c r="H20" s="14" t="s">
        <v>103</v>
      </c>
      <c r="I20" s="22" t="s">
        <v>65</v>
      </c>
      <c r="J20" s="23" t="s">
        <v>74</v>
      </c>
      <c r="K20" s="57">
        <v>2.99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5.2</v>
      </c>
      <c r="R20" s="59">
        <v>0</v>
      </c>
      <c r="S20" s="50">
        <f t="shared" si="0"/>
        <v>5.2</v>
      </c>
      <c r="T20" s="45"/>
      <c r="U20" s="50">
        <f t="shared" si="1"/>
        <v>4.2588</v>
      </c>
      <c r="V20" s="50">
        <f t="shared" si="2"/>
      </c>
      <c r="W20" s="46"/>
    </row>
    <row r="21" spans="1:23" ht="276.75">
      <c r="A21" s="56">
        <v>15</v>
      </c>
      <c r="B21" s="14" t="s">
        <v>26</v>
      </c>
      <c r="C21" s="14" t="s">
        <v>222</v>
      </c>
      <c r="D21" s="14" t="s">
        <v>104</v>
      </c>
      <c r="E21" s="55">
        <v>3294</v>
      </c>
      <c r="F21" s="14" t="s">
        <v>105</v>
      </c>
      <c r="G21" s="14" t="s">
        <v>106</v>
      </c>
      <c r="H21" s="14" t="s">
        <v>107</v>
      </c>
      <c r="I21" s="22" t="s">
        <v>65</v>
      </c>
      <c r="J21" s="23" t="s">
        <v>108</v>
      </c>
      <c r="K21" s="57">
        <v>1300</v>
      </c>
      <c r="L21" s="59">
        <v>0</v>
      </c>
      <c r="M21" s="59">
        <v>0</v>
      </c>
      <c r="N21" s="59">
        <v>1.2</v>
      </c>
      <c r="O21" s="59">
        <v>0</v>
      </c>
      <c r="P21" s="59">
        <v>0</v>
      </c>
      <c r="Q21" s="59">
        <v>4.91</v>
      </c>
      <c r="R21" s="59">
        <v>0</v>
      </c>
      <c r="S21" s="50">
        <f t="shared" si="0"/>
        <v>18.863599999999998</v>
      </c>
      <c r="T21" s="45"/>
      <c r="U21" s="50">
        <f t="shared" si="1"/>
        <v>7.788762</v>
      </c>
      <c r="V21" s="50">
        <f t="shared" si="2"/>
      </c>
      <c r="W21" s="61" t="s">
        <v>233</v>
      </c>
    </row>
    <row r="22" spans="1:23" ht="276.75">
      <c r="A22" s="56">
        <v>16</v>
      </c>
      <c r="B22" s="14" t="s">
        <v>26</v>
      </c>
      <c r="C22" s="14" t="s">
        <v>208</v>
      </c>
      <c r="D22" s="14" t="s">
        <v>109</v>
      </c>
      <c r="E22" s="55">
        <v>371</v>
      </c>
      <c r="F22" s="14" t="s">
        <v>110</v>
      </c>
      <c r="G22" s="14" t="s">
        <v>111</v>
      </c>
      <c r="H22" s="14" t="s">
        <v>112</v>
      </c>
      <c r="I22" s="22" t="s">
        <v>65</v>
      </c>
      <c r="J22" s="23" t="s">
        <v>108</v>
      </c>
      <c r="K22" s="57"/>
      <c r="L22" s="59">
        <v>0</v>
      </c>
      <c r="M22" s="59">
        <v>0</v>
      </c>
      <c r="N22" s="59">
        <v>1.86</v>
      </c>
      <c r="O22" s="59">
        <v>0</v>
      </c>
      <c r="P22" s="59">
        <v>0</v>
      </c>
      <c r="Q22" s="59">
        <v>21.63</v>
      </c>
      <c r="R22" s="59">
        <v>0</v>
      </c>
      <c r="S22" s="50">
        <f t="shared" si="0"/>
        <v>43.25808</v>
      </c>
      <c r="T22" s="45"/>
      <c r="U22" s="50">
        <f t="shared" si="1"/>
        <v>23.554551599999996</v>
      </c>
      <c r="V22" s="50">
        <f t="shared" si="2"/>
      </c>
      <c r="W22" s="63" t="s">
        <v>198</v>
      </c>
    </row>
    <row r="23" spans="1:23" ht="276.75">
      <c r="A23" s="56">
        <v>17</v>
      </c>
      <c r="B23" s="14"/>
      <c r="C23" s="14" t="s">
        <v>209</v>
      </c>
      <c r="D23" s="14" t="s">
        <v>113</v>
      </c>
      <c r="E23" s="55">
        <v>477</v>
      </c>
      <c r="F23" s="14" t="s">
        <v>114</v>
      </c>
      <c r="G23" s="14" t="s">
        <v>111</v>
      </c>
      <c r="H23" s="14" t="s">
        <v>112</v>
      </c>
      <c r="I23" s="22" t="s">
        <v>65</v>
      </c>
      <c r="J23" s="23" t="s">
        <v>108</v>
      </c>
      <c r="K23" s="57"/>
      <c r="L23" s="59">
        <v>0</v>
      </c>
      <c r="M23" s="59">
        <v>0</v>
      </c>
      <c r="N23" s="59">
        <v>9.98</v>
      </c>
      <c r="O23" s="59">
        <v>0</v>
      </c>
      <c r="P23" s="59">
        <v>0</v>
      </c>
      <c r="Q23" s="59">
        <v>3.71</v>
      </c>
      <c r="R23" s="59">
        <v>0</v>
      </c>
      <c r="S23" s="50">
        <f t="shared" si="0"/>
        <v>119.75744</v>
      </c>
      <c r="T23" s="45"/>
      <c r="U23" s="50">
        <f t="shared" si="1"/>
        <v>34.3712988</v>
      </c>
      <c r="V23" s="50">
        <f t="shared" si="2"/>
      </c>
      <c r="W23" s="63" t="s">
        <v>198</v>
      </c>
    </row>
    <row r="24" spans="1:23" ht="276.75">
      <c r="A24" s="56">
        <v>18</v>
      </c>
      <c r="B24" s="14" t="s">
        <v>26</v>
      </c>
      <c r="C24" s="14" t="s">
        <v>210</v>
      </c>
      <c r="D24" s="14" t="s">
        <v>115</v>
      </c>
      <c r="E24" s="55">
        <v>3531</v>
      </c>
      <c r="F24" s="14" t="s">
        <v>116</v>
      </c>
      <c r="G24" s="14" t="s">
        <v>117</v>
      </c>
      <c r="H24" s="14" t="s">
        <v>118</v>
      </c>
      <c r="I24" s="22" t="s">
        <v>65</v>
      </c>
      <c r="J24" s="23" t="s">
        <v>108</v>
      </c>
      <c r="K24" s="57"/>
      <c r="L24" s="59">
        <v>0</v>
      </c>
      <c r="M24" s="59">
        <v>0</v>
      </c>
      <c r="N24" s="59">
        <v>18.48</v>
      </c>
      <c r="O24" s="59">
        <v>0</v>
      </c>
      <c r="P24" s="59">
        <v>0</v>
      </c>
      <c r="Q24" s="59">
        <v>0</v>
      </c>
      <c r="R24" s="59">
        <v>0</v>
      </c>
      <c r="S24" s="50">
        <f t="shared" si="0"/>
        <v>214.88544</v>
      </c>
      <c r="T24" s="45"/>
      <c r="U24" s="50">
        <f t="shared" si="1"/>
        <v>58.0190688</v>
      </c>
      <c r="V24" s="50">
        <f t="shared" si="2"/>
      </c>
      <c r="W24" s="63" t="s">
        <v>198</v>
      </c>
    </row>
    <row r="25" spans="1:23" ht="303">
      <c r="A25" s="56">
        <v>19</v>
      </c>
      <c r="B25" s="14" t="s">
        <v>26</v>
      </c>
      <c r="C25" s="14" t="s">
        <v>211</v>
      </c>
      <c r="D25" s="14" t="s">
        <v>119</v>
      </c>
      <c r="E25" s="55">
        <v>4796.3</v>
      </c>
      <c r="F25" s="14" t="s">
        <v>120</v>
      </c>
      <c r="G25" s="14"/>
      <c r="H25" s="14" t="s">
        <v>121</v>
      </c>
      <c r="I25" s="22" t="s">
        <v>65</v>
      </c>
      <c r="J25" s="23" t="s">
        <v>122</v>
      </c>
      <c r="K25" s="57">
        <v>319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0">
        <f t="shared" si="0"/>
        <v>0</v>
      </c>
      <c r="T25" s="45"/>
      <c r="U25" s="50">
        <f t="shared" si="1"/>
        <v>0</v>
      </c>
      <c r="V25" s="50">
        <f t="shared" si="2"/>
      </c>
      <c r="W25" s="46" t="s">
        <v>199</v>
      </c>
    </row>
    <row r="26" spans="1:23" ht="409.5">
      <c r="A26" s="56">
        <v>20</v>
      </c>
      <c r="B26" s="14"/>
      <c r="C26" s="14" t="s">
        <v>212</v>
      </c>
      <c r="D26" s="14" t="s">
        <v>132</v>
      </c>
      <c r="E26" s="55">
        <v>406</v>
      </c>
      <c r="F26" s="14"/>
      <c r="G26" s="14"/>
      <c r="H26" s="14" t="s">
        <v>133</v>
      </c>
      <c r="I26" s="22" t="s">
        <v>65</v>
      </c>
      <c r="J26" s="23" t="s">
        <v>134</v>
      </c>
      <c r="K26" s="57">
        <v>274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0">
        <f t="shared" si="0"/>
        <v>0</v>
      </c>
      <c r="T26" s="45"/>
      <c r="U26" s="50">
        <f t="shared" si="1"/>
        <v>0</v>
      </c>
      <c r="V26" s="50">
        <f t="shared" si="2"/>
      </c>
      <c r="W26" s="63" t="s">
        <v>157</v>
      </c>
    </row>
    <row r="27" spans="1:23" ht="276.75">
      <c r="A27" s="56">
        <v>21</v>
      </c>
      <c r="B27" s="14" t="s">
        <v>26</v>
      </c>
      <c r="C27" s="14" t="s">
        <v>213</v>
      </c>
      <c r="D27" s="14" t="s">
        <v>135</v>
      </c>
      <c r="E27" s="55">
        <v>1843</v>
      </c>
      <c r="F27" s="14"/>
      <c r="G27" s="14"/>
      <c r="H27" s="14" t="s">
        <v>136</v>
      </c>
      <c r="I27" s="22" t="s">
        <v>65</v>
      </c>
      <c r="J27" s="23" t="s">
        <v>137</v>
      </c>
      <c r="K27" s="57">
        <v>1520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0">
        <f t="shared" si="0"/>
        <v>0</v>
      </c>
      <c r="T27" s="45"/>
      <c r="U27" s="50">
        <f t="shared" si="1"/>
        <v>0</v>
      </c>
      <c r="V27" s="50">
        <f t="shared" si="2"/>
      </c>
      <c r="W27" s="63" t="s">
        <v>158</v>
      </c>
    </row>
    <row r="28" spans="1:23" ht="171">
      <c r="A28" s="56">
        <v>22</v>
      </c>
      <c r="B28" s="14" t="s">
        <v>26</v>
      </c>
      <c r="C28" s="14" t="s">
        <v>214</v>
      </c>
      <c r="D28" s="14" t="s">
        <v>138</v>
      </c>
      <c r="E28" s="55">
        <v>3931</v>
      </c>
      <c r="F28" s="14"/>
      <c r="G28" s="14" t="s">
        <v>139</v>
      </c>
      <c r="H28" s="14" t="s">
        <v>140</v>
      </c>
      <c r="I28" s="22" t="s">
        <v>65</v>
      </c>
      <c r="J28" s="23" t="s">
        <v>141</v>
      </c>
      <c r="K28" s="57">
        <v>264.487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254.53</v>
      </c>
      <c r="R28" s="59">
        <v>0</v>
      </c>
      <c r="S28" s="50">
        <f t="shared" si="0"/>
        <v>254.53</v>
      </c>
      <c r="T28" s="45"/>
      <c r="U28" s="50">
        <f t="shared" si="1"/>
        <v>208.46007</v>
      </c>
      <c r="V28" s="50">
        <f t="shared" si="2"/>
      </c>
      <c r="W28" s="46"/>
    </row>
    <row r="29" spans="1:23" ht="66">
      <c r="A29" s="56">
        <v>23</v>
      </c>
      <c r="B29" s="14" t="s">
        <v>26</v>
      </c>
      <c r="C29" s="14" t="s">
        <v>220</v>
      </c>
      <c r="D29" s="14" t="s">
        <v>123</v>
      </c>
      <c r="E29" s="55">
        <v>27400.8</v>
      </c>
      <c r="F29" s="14"/>
      <c r="G29" s="14"/>
      <c r="H29" s="14" t="s">
        <v>124</v>
      </c>
      <c r="I29" s="22" t="s">
        <v>65</v>
      </c>
      <c r="J29" s="23" t="s">
        <v>38</v>
      </c>
      <c r="K29" s="57">
        <v>1.42</v>
      </c>
      <c r="L29" s="42">
        <v>0</v>
      </c>
      <c r="M29" s="42">
        <v>0</v>
      </c>
      <c r="N29" s="43">
        <v>0</v>
      </c>
      <c r="O29" s="43">
        <v>0</v>
      </c>
      <c r="P29" s="43">
        <v>0</v>
      </c>
      <c r="Q29" s="42">
        <v>0</v>
      </c>
      <c r="R29" s="42">
        <v>0</v>
      </c>
      <c r="S29" s="50">
        <f t="shared" si="0"/>
        <v>0</v>
      </c>
      <c r="T29" s="45"/>
      <c r="U29" s="50">
        <f t="shared" si="1"/>
        <v>0</v>
      </c>
      <c r="V29" s="50">
        <f t="shared" si="2"/>
      </c>
      <c r="W29" s="46"/>
    </row>
    <row r="30" spans="1:23" ht="52.5">
      <c r="A30" s="56">
        <v>24</v>
      </c>
      <c r="B30" s="14" t="s">
        <v>26</v>
      </c>
      <c r="C30" s="14" t="s">
        <v>219</v>
      </c>
      <c r="D30" s="14" t="s">
        <v>125</v>
      </c>
      <c r="E30" s="55">
        <v>9418.55</v>
      </c>
      <c r="F30" s="14"/>
      <c r="G30" s="14"/>
      <c r="H30" s="14" t="s">
        <v>126</v>
      </c>
      <c r="I30" s="22" t="s">
        <v>65</v>
      </c>
      <c r="J30" s="23" t="s">
        <v>38</v>
      </c>
      <c r="K30" s="57">
        <v>0.56</v>
      </c>
      <c r="L30" s="42">
        <v>0</v>
      </c>
      <c r="M30" s="42">
        <v>0</v>
      </c>
      <c r="N30" s="43">
        <v>0</v>
      </c>
      <c r="O30" s="43">
        <v>0</v>
      </c>
      <c r="P30" s="43">
        <v>0</v>
      </c>
      <c r="Q30" s="42">
        <v>0</v>
      </c>
      <c r="R30" s="42">
        <v>0</v>
      </c>
      <c r="S30" s="50">
        <f t="shared" si="0"/>
        <v>0</v>
      </c>
      <c r="T30" s="45"/>
      <c r="U30" s="50">
        <f t="shared" si="1"/>
        <v>0</v>
      </c>
      <c r="V30" s="50">
        <f t="shared" si="2"/>
      </c>
      <c r="W30" s="46"/>
    </row>
    <row r="31" spans="1:23" ht="66">
      <c r="A31" s="56">
        <v>25</v>
      </c>
      <c r="B31" s="14" t="s">
        <v>26</v>
      </c>
      <c r="C31" s="14" t="s">
        <v>245</v>
      </c>
      <c r="D31" s="60" t="s">
        <v>127</v>
      </c>
      <c r="E31" s="55">
        <v>8040</v>
      </c>
      <c r="F31" s="14"/>
      <c r="G31" s="14"/>
      <c r="H31" s="14" t="s">
        <v>128</v>
      </c>
      <c r="I31" s="22" t="s">
        <v>65</v>
      </c>
      <c r="J31" s="23" t="s">
        <v>129</v>
      </c>
      <c r="K31" s="57">
        <v>593.59</v>
      </c>
      <c r="L31" s="42">
        <v>0</v>
      </c>
      <c r="M31" s="42">
        <v>0</v>
      </c>
      <c r="N31" s="43">
        <v>0</v>
      </c>
      <c r="O31" s="43">
        <v>0</v>
      </c>
      <c r="P31" s="43">
        <v>0</v>
      </c>
      <c r="Q31" s="42">
        <v>0</v>
      </c>
      <c r="R31" s="42">
        <v>0</v>
      </c>
      <c r="S31" s="50">
        <f t="shared" si="0"/>
        <v>0</v>
      </c>
      <c r="T31" s="45"/>
      <c r="U31" s="50">
        <f t="shared" si="1"/>
        <v>0</v>
      </c>
      <c r="V31" s="50">
        <f t="shared" si="2"/>
      </c>
      <c r="W31" s="46"/>
    </row>
    <row r="32" spans="1:23" ht="92.25">
      <c r="A32" s="56">
        <v>26</v>
      </c>
      <c r="B32" s="14" t="s">
        <v>26</v>
      </c>
      <c r="C32" s="14" t="s">
        <v>246</v>
      </c>
      <c r="D32" s="14" t="s">
        <v>130</v>
      </c>
      <c r="E32" s="55">
        <v>8140</v>
      </c>
      <c r="F32" s="18"/>
      <c r="G32" s="14"/>
      <c r="H32" s="14" t="s">
        <v>131</v>
      </c>
      <c r="I32" s="22" t="s">
        <v>65</v>
      </c>
      <c r="J32" s="23" t="s">
        <v>129</v>
      </c>
      <c r="K32" s="57">
        <v>1131.13</v>
      </c>
      <c r="L32" s="42">
        <v>0</v>
      </c>
      <c r="M32" s="42">
        <v>0</v>
      </c>
      <c r="N32" s="43">
        <v>0</v>
      </c>
      <c r="O32" s="43">
        <v>0</v>
      </c>
      <c r="P32" s="43">
        <v>0</v>
      </c>
      <c r="Q32" s="42">
        <v>0</v>
      </c>
      <c r="R32" s="42">
        <v>0</v>
      </c>
      <c r="S32" s="50">
        <f t="shared" si="0"/>
        <v>0</v>
      </c>
      <c r="T32" s="45"/>
      <c r="U32" s="50">
        <f t="shared" si="1"/>
        <v>0</v>
      </c>
      <c r="V32" s="50">
        <f t="shared" si="2"/>
      </c>
      <c r="W32" s="46"/>
    </row>
    <row r="33" spans="1:23" ht="92.25">
      <c r="A33" s="56">
        <v>27</v>
      </c>
      <c r="B33" s="14" t="s">
        <v>26</v>
      </c>
      <c r="C33" s="61" t="s">
        <v>215</v>
      </c>
      <c r="D33" s="61" t="s">
        <v>142</v>
      </c>
      <c r="E33" s="55">
        <v>2940</v>
      </c>
      <c r="F33" s="14" t="s">
        <v>143</v>
      </c>
      <c r="G33" s="14"/>
      <c r="H33" s="14" t="s">
        <v>144</v>
      </c>
      <c r="I33" s="22" t="s">
        <v>65</v>
      </c>
      <c r="J33" s="23" t="s">
        <v>68</v>
      </c>
      <c r="K33" s="57">
        <v>146.985</v>
      </c>
      <c r="L33" s="42">
        <v>0</v>
      </c>
      <c r="M33" s="42">
        <v>6</v>
      </c>
      <c r="N33" s="43">
        <v>0</v>
      </c>
      <c r="O33" s="43">
        <v>0</v>
      </c>
      <c r="P33" s="43">
        <v>0</v>
      </c>
      <c r="Q33" s="42">
        <v>9</v>
      </c>
      <c r="R33" s="42">
        <v>0</v>
      </c>
      <c r="S33" s="50">
        <f t="shared" si="0"/>
        <v>64.8</v>
      </c>
      <c r="T33" s="45"/>
      <c r="U33" s="50">
        <f t="shared" si="1"/>
        <v>18.6426</v>
      </c>
      <c r="V33" s="50">
        <f t="shared" si="2"/>
      </c>
      <c r="W33" s="46"/>
    </row>
    <row r="34" spans="1:23" ht="171">
      <c r="A34" s="56">
        <v>28</v>
      </c>
      <c r="B34" s="14" t="s">
        <v>26</v>
      </c>
      <c r="C34" s="14" t="s">
        <v>244</v>
      </c>
      <c r="D34" s="14" t="s">
        <v>145</v>
      </c>
      <c r="E34" s="55">
        <v>9922</v>
      </c>
      <c r="F34" s="14" t="s">
        <v>146</v>
      </c>
      <c r="G34" s="14" t="s">
        <v>147</v>
      </c>
      <c r="H34" s="14" t="s">
        <v>148</v>
      </c>
      <c r="I34" s="14" t="s">
        <v>65</v>
      </c>
      <c r="J34" s="14" t="s">
        <v>149</v>
      </c>
      <c r="K34" s="57">
        <v>20</v>
      </c>
      <c r="L34" s="62">
        <v>0</v>
      </c>
      <c r="M34" s="62">
        <v>5</v>
      </c>
      <c r="N34" s="62">
        <v>0</v>
      </c>
      <c r="O34" s="62">
        <v>0</v>
      </c>
      <c r="P34" s="62">
        <v>0</v>
      </c>
      <c r="Q34" s="62">
        <v>33</v>
      </c>
      <c r="R34" s="62">
        <v>0</v>
      </c>
      <c r="S34" s="50">
        <f t="shared" si="0"/>
        <v>79.5</v>
      </c>
      <c r="T34" s="45">
        <v>1.2</v>
      </c>
      <c r="U34" s="50">
        <f t="shared" si="1"/>
        <v>36.42</v>
      </c>
      <c r="V34" s="50">
        <f t="shared" si="2"/>
        <v>16.666666666666668</v>
      </c>
      <c r="W34" s="46"/>
    </row>
    <row r="35" spans="1:23" ht="224.25">
      <c r="A35" s="56">
        <v>29</v>
      </c>
      <c r="B35" s="14" t="s">
        <v>26</v>
      </c>
      <c r="C35" s="14" t="s">
        <v>243</v>
      </c>
      <c r="D35" s="14"/>
      <c r="E35" s="55">
        <v>5484</v>
      </c>
      <c r="F35" s="14" t="s">
        <v>150</v>
      </c>
      <c r="G35" s="14" t="s">
        <v>151</v>
      </c>
      <c r="H35" s="14" t="s">
        <v>152</v>
      </c>
      <c r="I35" s="22" t="s">
        <v>65</v>
      </c>
      <c r="J35" s="23" t="s">
        <v>153</v>
      </c>
      <c r="K35" s="57">
        <v>675</v>
      </c>
      <c r="L35" s="62">
        <v>0</v>
      </c>
      <c r="M35" s="62">
        <v>0</v>
      </c>
      <c r="N35" s="62">
        <v>15</v>
      </c>
      <c r="O35" s="62">
        <v>0</v>
      </c>
      <c r="P35" s="62">
        <v>0</v>
      </c>
      <c r="Q35" s="62">
        <v>0.25</v>
      </c>
      <c r="R35" s="62">
        <v>0</v>
      </c>
      <c r="S35" s="50">
        <f t="shared" si="0"/>
        <v>174.67</v>
      </c>
      <c r="T35" s="62">
        <v>30.2</v>
      </c>
      <c r="U35" s="50">
        <f t="shared" si="1"/>
        <v>47.29815</v>
      </c>
      <c r="V35" s="50">
        <f t="shared" si="2"/>
        <v>22.350993377483444</v>
      </c>
      <c r="W35" s="44" t="s">
        <v>156</v>
      </c>
    </row>
    <row r="36" spans="1:23" ht="224.25">
      <c r="A36" s="56">
        <v>30</v>
      </c>
      <c r="B36" s="14" t="s">
        <v>26</v>
      </c>
      <c r="C36" s="14" t="s">
        <v>242</v>
      </c>
      <c r="D36" s="14"/>
      <c r="E36" s="55">
        <v>1807</v>
      </c>
      <c r="F36" s="14" t="s">
        <v>154</v>
      </c>
      <c r="G36" s="14" t="s">
        <v>155</v>
      </c>
      <c r="H36" s="14" t="s">
        <v>155</v>
      </c>
      <c r="I36" s="22" t="s">
        <v>65</v>
      </c>
      <c r="J36" s="23" t="s">
        <v>153</v>
      </c>
      <c r="K36" s="57">
        <v>225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30.12</v>
      </c>
      <c r="R36" s="62">
        <v>0</v>
      </c>
      <c r="S36" s="50">
        <f t="shared" si="0"/>
        <v>30.12</v>
      </c>
      <c r="T36" s="62">
        <v>6.83</v>
      </c>
      <c r="U36" s="50">
        <f t="shared" si="1"/>
        <v>24.668280000000003</v>
      </c>
      <c r="V36" s="50">
        <f t="shared" si="2"/>
        <v>32.942898975109806</v>
      </c>
      <c r="W36" s="44" t="s">
        <v>156</v>
      </c>
    </row>
    <row r="37" spans="1:23" ht="78.75">
      <c r="A37" s="56">
        <v>31</v>
      </c>
      <c r="B37" s="14" t="s">
        <v>26</v>
      </c>
      <c r="C37" s="14" t="s">
        <v>232</v>
      </c>
      <c r="D37" s="14" t="s">
        <v>159</v>
      </c>
      <c r="E37" s="55">
        <v>4817</v>
      </c>
      <c r="F37" s="14" t="s">
        <v>160</v>
      </c>
      <c r="G37" s="14" t="s">
        <v>161</v>
      </c>
      <c r="H37" s="14" t="s">
        <v>161</v>
      </c>
      <c r="I37" s="22" t="s">
        <v>65</v>
      </c>
      <c r="J37" s="23" t="s">
        <v>162</v>
      </c>
      <c r="K37" s="57">
        <v>88.637</v>
      </c>
      <c r="L37" s="42">
        <v>0</v>
      </c>
      <c r="M37" s="42">
        <v>0</v>
      </c>
      <c r="N37" s="43">
        <v>0</v>
      </c>
      <c r="O37" s="43">
        <v>0</v>
      </c>
      <c r="P37" s="43">
        <v>0</v>
      </c>
      <c r="Q37" s="42">
        <v>0</v>
      </c>
      <c r="R37" s="42">
        <v>0</v>
      </c>
      <c r="S37" s="50">
        <f t="shared" si="0"/>
        <v>0</v>
      </c>
      <c r="T37" s="45"/>
      <c r="U37" s="50">
        <f t="shared" si="1"/>
        <v>0</v>
      </c>
      <c r="V37" s="50">
        <f t="shared" si="2"/>
      </c>
      <c r="W37" s="46"/>
    </row>
    <row r="38" spans="1:23" ht="105">
      <c r="A38" s="56">
        <v>32</v>
      </c>
      <c r="B38" s="14" t="s">
        <v>26</v>
      </c>
      <c r="C38" s="14" t="s">
        <v>241</v>
      </c>
      <c r="D38" s="55" t="s">
        <v>163</v>
      </c>
      <c r="E38" s="14">
        <v>4471</v>
      </c>
      <c r="F38" s="14"/>
      <c r="G38" s="14"/>
      <c r="H38" s="14" t="s">
        <v>164</v>
      </c>
      <c r="I38" s="22" t="s">
        <v>65</v>
      </c>
      <c r="J38" s="23" t="s">
        <v>87</v>
      </c>
      <c r="K38" s="57">
        <v>1.39</v>
      </c>
      <c r="L38" s="42">
        <v>0</v>
      </c>
      <c r="M38" s="42">
        <v>0</v>
      </c>
      <c r="N38" s="43">
        <v>0</v>
      </c>
      <c r="O38" s="43">
        <v>0</v>
      </c>
      <c r="P38" s="43">
        <v>0</v>
      </c>
      <c r="Q38" s="62">
        <v>2.57</v>
      </c>
      <c r="R38" s="62"/>
      <c r="S38" s="50">
        <f t="shared" si="0"/>
        <v>2.57</v>
      </c>
      <c r="T38" s="62">
        <v>0.48</v>
      </c>
      <c r="U38" s="50">
        <f t="shared" si="1"/>
        <v>2.10483</v>
      </c>
      <c r="V38" s="50">
        <f t="shared" si="2"/>
        <v>2.895833333333333</v>
      </c>
      <c r="W38" s="46"/>
    </row>
    <row r="39" spans="1:23" ht="105">
      <c r="A39" s="56">
        <v>33</v>
      </c>
      <c r="B39" s="14" t="s">
        <v>26</v>
      </c>
      <c r="C39" s="14" t="s">
        <v>240</v>
      </c>
      <c r="D39" s="55" t="s">
        <v>165</v>
      </c>
      <c r="E39" s="14">
        <v>1548</v>
      </c>
      <c r="F39" s="14"/>
      <c r="G39" s="64"/>
      <c r="H39" s="14" t="s">
        <v>166</v>
      </c>
      <c r="I39" s="22" t="s">
        <v>65</v>
      </c>
      <c r="J39" s="23" t="s">
        <v>87</v>
      </c>
      <c r="K39" s="57">
        <v>3.98</v>
      </c>
      <c r="L39" s="42">
        <v>0</v>
      </c>
      <c r="M39" s="42">
        <v>0</v>
      </c>
      <c r="N39" s="43">
        <v>0</v>
      </c>
      <c r="O39" s="43">
        <v>0</v>
      </c>
      <c r="P39" s="43">
        <v>0</v>
      </c>
      <c r="Q39" s="62">
        <v>5.16</v>
      </c>
      <c r="R39" s="62"/>
      <c r="S39" s="50">
        <f t="shared" si="0"/>
        <v>5.16</v>
      </c>
      <c r="T39" s="62">
        <v>0.83</v>
      </c>
      <c r="U39" s="50">
        <f t="shared" si="1"/>
        <v>4.22604</v>
      </c>
      <c r="V39" s="50">
        <f t="shared" si="2"/>
        <v>4.795180722891566</v>
      </c>
      <c r="W39" s="46"/>
    </row>
    <row r="40" spans="1:23" ht="105">
      <c r="A40" s="56">
        <v>34</v>
      </c>
      <c r="B40" s="14" t="s">
        <v>31</v>
      </c>
      <c r="C40" s="14" t="s">
        <v>239</v>
      </c>
      <c r="D40" s="55"/>
      <c r="E40" s="14"/>
      <c r="F40" s="14"/>
      <c r="G40" s="14"/>
      <c r="H40" s="14" t="s">
        <v>167</v>
      </c>
      <c r="I40" s="22"/>
      <c r="J40" s="23" t="s">
        <v>87</v>
      </c>
      <c r="K40" s="57">
        <v>5.7558</v>
      </c>
      <c r="L40" s="42">
        <v>0</v>
      </c>
      <c r="M40" s="42">
        <v>0</v>
      </c>
      <c r="N40" s="43">
        <v>0</v>
      </c>
      <c r="O40" s="43">
        <v>0</v>
      </c>
      <c r="P40" s="43">
        <v>0</v>
      </c>
      <c r="Q40" s="42">
        <v>0</v>
      </c>
      <c r="R40" s="42">
        <v>0</v>
      </c>
      <c r="S40" s="50">
        <f t="shared" si="0"/>
        <v>0</v>
      </c>
      <c r="T40" s="62">
        <v>15</v>
      </c>
      <c r="U40" s="50">
        <f t="shared" si="1"/>
        <v>0</v>
      </c>
      <c r="V40" s="50">
        <f t="shared" si="2"/>
        <v>0.38372</v>
      </c>
      <c r="W40" s="46"/>
    </row>
    <row r="41" spans="1:23" ht="78.75">
      <c r="A41" s="56">
        <v>35</v>
      </c>
      <c r="B41" s="14" t="s">
        <v>26</v>
      </c>
      <c r="C41" s="14" t="s">
        <v>238</v>
      </c>
      <c r="D41" s="14" t="s">
        <v>168</v>
      </c>
      <c r="E41" s="55" t="s">
        <v>169</v>
      </c>
      <c r="F41" s="14" t="s">
        <v>170</v>
      </c>
      <c r="G41" s="14" t="s">
        <v>200</v>
      </c>
      <c r="H41" s="14" t="s">
        <v>200</v>
      </c>
      <c r="I41" s="22" t="s">
        <v>65</v>
      </c>
      <c r="J41" s="23" t="s">
        <v>171</v>
      </c>
      <c r="K41" s="57">
        <v>2946.69</v>
      </c>
      <c r="L41" s="42">
        <v>0</v>
      </c>
      <c r="M41" s="42">
        <v>0</v>
      </c>
      <c r="N41" s="43">
        <v>0</v>
      </c>
      <c r="O41" s="43">
        <v>0</v>
      </c>
      <c r="P41" s="43">
        <v>0</v>
      </c>
      <c r="Q41" s="42">
        <v>0</v>
      </c>
      <c r="R41" s="62">
        <v>388.64</v>
      </c>
      <c r="S41" s="50">
        <f t="shared" si="0"/>
        <v>388.64</v>
      </c>
      <c r="T41" s="45">
        <v>41.41</v>
      </c>
      <c r="U41" s="50">
        <f t="shared" si="1"/>
        <v>112.70559999999999</v>
      </c>
      <c r="V41" s="50">
        <f t="shared" si="2"/>
        <v>71.15889881671094</v>
      </c>
      <c r="W41" s="63" t="s">
        <v>172</v>
      </c>
    </row>
    <row r="42" spans="1:23" ht="92.25">
      <c r="A42" s="56">
        <v>36</v>
      </c>
      <c r="B42" s="14" t="s">
        <v>26</v>
      </c>
      <c r="C42" s="14" t="s">
        <v>237</v>
      </c>
      <c r="D42" s="14" t="s">
        <v>174</v>
      </c>
      <c r="E42" s="55">
        <v>3245</v>
      </c>
      <c r="F42" s="14" t="s">
        <v>175</v>
      </c>
      <c r="G42" s="14"/>
      <c r="H42" s="14" t="s">
        <v>173</v>
      </c>
      <c r="I42" s="22" t="s">
        <v>65</v>
      </c>
      <c r="J42" s="23" t="s">
        <v>74</v>
      </c>
      <c r="K42" s="57">
        <v>1.5</v>
      </c>
      <c r="L42" s="42">
        <v>0</v>
      </c>
      <c r="M42" s="42">
        <v>0</v>
      </c>
      <c r="N42" s="43">
        <v>0</v>
      </c>
      <c r="O42" s="43">
        <v>0</v>
      </c>
      <c r="P42" s="43">
        <v>0</v>
      </c>
      <c r="Q42" s="62">
        <v>0.36</v>
      </c>
      <c r="R42" s="42">
        <v>0</v>
      </c>
      <c r="S42" s="50">
        <f t="shared" si="0"/>
        <v>0.36</v>
      </c>
      <c r="T42" s="62">
        <v>0.12</v>
      </c>
      <c r="U42" s="50">
        <f t="shared" si="1"/>
        <v>0.29484</v>
      </c>
      <c r="V42" s="50">
        <f t="shared" si="2"/>
        <v>12.5</v>
      </c>
      <c r="W42" s="46"/>
    </row>
    <row r="43" spans="1:23" ht="78.75">
      <c r="A43" s="56">
        <v>37</v>
      </c>
      <c r="B43" s="14" t="s">
        <v>26</v>
      </c>
      <c r="C43" s="14" t="s">
        <v>216</v>
      </c>
      <c r="D43" s="14" t="s">
        <v>176</v>
      </c>
      <c r="E43" s="55" t="s">
        <v>177</v>
      </c>
      <c r="F43" s="14" t="s">
        <v>178</v>
      </c>
      <c r="G43" s="14" t="s">
        <v>179</v>
      </c>
      <c r="H43" s="14" t="s">
        <v>231</v>
      </c>
      <c r="I43" s="22" t="s">
        <v>65</v>
      </c>
      <c r="J43" s="23" t="s">
        <v>68</v>
      </c>
      <c r="K43" s="57">
        <v>34.012</v>
      </c>
      <c r="L43" s="42">
        <v>0</v>
      </c>
      <c r="M43" s="42">
        <v>0</v>
      </c>
      <c r="N43" s="43">
        <v>0</v>
      </c>
      <c r="O43" s="43">
        <v>0</v>
      </c>
      <c r="P43" s="43">
        <v>0</v>
      </c>
      <c r="Q43" s="62">
        <v>0</v>
      </c>
      <c r="R43" s="42">
        <v>0</v>
      </c>
      <c r="S43" s="50">
        <f t="shared" si="0"/>
        <v>0</v>
      </c>
      <c r="T43" s="62"/>
      <c r="U43" s="50">
        <f t="shared" si="1"/>
        <v>0</v>
      </c>
      <c r="V43" s="50">
        <f t="shared" si="2"/>
      </c>
      <c r="W43" s="46"/>
    </row>
    <row r="44" spans="1:23" ht="78.75">
      <c r="A44" s="56">
        <v>38</v>
      </c>
      <c r="B44" s="14" t="s">
        <v>26</v>
      </c>
      <c r="C44" s="14" t="s">
        <v>217</v>
      </c>
      <c r="D44" s="14" t="s">
        <v>180</v>
      </c>
      <c r="E44" s="55">
        <v>2490</v>
      </c>
      <c r="F44" s="14" t="s">
        <v>181</v>
      </c>
      <c r="G44" s="14" t="s">
        <v>182</v>
      </c>
      <c r="H44" s="14" t="s">
        <v>182</v>
      </c>
      <c r="I44" s="22" t="s">
        <v>65</v>
      </c>
      <c r="J44" s="23" t="s">
        <v>183</v>
      </c>
      <c r="K44" s="57">
        <v>200</v>
      </c>
      <c r="L44" s="42">
        <v>0</v>
      </c>
      <c r="M44" s="42">
        <v>0</v>
      </c>
      <c r="N44" s="43">
        <v>0</v>
      </c>
      <c r="O44" s="43">
        <v>0</v>
      </c>
      <c r="P44" s="43">
        <v>0</v>
      </c>
      <c r="Q44" s="62">
        <v>0</v>
      </c>
      <c r="R44" s="42">
        <v>0</v>
      </c>
      <c r="S44" s="50">
        <f t="shared" si="0"/>
        <v>0</v>
      </c>
      <c r="T44" s="45"/>
      <c r="U44" s="50">
        <f t="shared" si="1"/>
        <v>0</v>
      </c>
      <c r="V44" s="50">
        <f t="shared" si="2"/>
      </c>
      <c r="W44" s="46"/>
    </row>
    <row r="45" spans="1:23" ht="78.75">
      <c r="A45" s="56">
        <v>39</v>
      </c>
      <c r="B45" s="14" t="s">
        <v>26</v>
      </c>
      <c r="C45" s="14" t="s">
        <v>218</v>
      </c>
      <c r="D45" s="14" t="s">
        <v>184</v>
      </c>
      <c r="E45" s="55">
        <v>4810</v>
      </c>
      <c r="F45" s="14" t="s">
        <v>185</v>
      </c>
      <c r="G45" s="14" t="s">
        <v>186</v>
      </c>
      <c r="H45" s="14" t="s">
        <v>187</v>
      </c>
      <c r="I45" s="22" t="s">
        <v>65</v>
      </c>
      <c r="J45" s="23" t="s">
        <v>68</v>
      </c>
      <c r="K45" s="57">
        <v>150</v>
      </c>
      <c r="L45" s="42">
        <v>0</v>
      </c>
      <c r="M45" s="42">
        <v>0</v>
      </c>
      <c r="N45" s="43">
        <v>0</v>
      </c>
      <c r="O45" s="43">
        <v>0</v>
      </c>
      <c r="P45" s="43">
        <v>0</v>
      </c>
      <c r="Q45" s="62">
        <v>0</v>
      </c>
      <c r="R45" s="42">
        <v>0</v>
      </c>
      <c r="S45" s="50">
        <f t="shared" si="0"/>
        <v>0</v>
      </c>
      <c r="T45" s="45"/>
      <c r="U45" s="50">
        <f t="shared" si="1"/>
        <v>0</v>
      </c>
      <c r="V45" s="50">
        <f t="shared" si="2"/>
      </c>
      <c r="W45" s="46"/>
    </row>
    <row r="46" spans="1:23" ht="158.25">
      <c r="A46" s="56">
        <v>40</v>
      </c>
      <c r="B46" s="14" t="s">
        <v>26</v>
      </c>
      <c r="C46" s="14" t="s">
        <v>236</v>
      </c>
      <c r="D46" s="14" t="s">
        <v>188</v>
      </c>
      <c r="E46" s="55">
        <v>2976</v>
      </c>
      <c r="F46" s="14" t="s">
        <v>189</v>
      </c>
      <c r="G46" s="14" t="s">
        <v>190</v>
      </c>
      <c r="H46" s="14" t="s">
        <v>191</v>
      </c>
      <c r="I46" s="22" t="s">
        <v>65</v>
      </c>
      <c r="J46" s="23" t="s">
        <v>192</v>
      </c>
      <c r="K46" s="57">
        <v>26.885</v>
      </c>
      <c r="L46" s="42">
        <v>0</v>
      </c>
      <c r="M46" s="62">
        <v>0.8</v>
      </c>
      <c r="N46" s="43">
        <v>0</v>
      </c>
      <c r="O46" s="43">
        <v>0</v>
      </c>
      <c r="P46" s="43">
        <v>0</v>
      </c>
      <c r="Q46" s="62">
        <v>0.8</v>
      </c>
      <c r="R46" s="42">
        <v>0</v>
      </c>
      <c r="S46" s="50">
        <f t="shared" si="0"/>
        <v>8.24</v>
      </c>
      <c r="T46" s="62">
        <v>6.25</v>
      </c>
      <c r="U46" s="50">
        <f t="shared" si="1"/>
        <v>2.15808</v>
      </c>
      <c r="V46" s="50">
        <v>4.3</v>
      </c>
      <c r="W46" s="63"/>
    </row>
    <row r="47" spans="1:23" ht="158.25">
      <c r="A47" s="56">
        <v>41</v>
      </c>
      <c r="B47" s="14" t="s">
        <v>26</v>
      </c>
      <c r="C47" s="14" t="s">
        <v>234</v>
      </c>
      <c r="D47" s="14" t="s">
        <v>193</v>
      </c>
      <c r="E47" s="55">
        <v>2679</v>
      </c>
      <c r="F47" s="14" t="s">
        <v>189</v>
      </c>
      <c r="G47" s="14" t="s">
        <v>190</v>
      </c>
      <c r="H47" s="14" t="s">
        <v>191</v>
      </c>
      <c r="I47" s="22" t="s">
        <v>65</v>
      </c>
      <c r="J47" s="23" t="s">
        <v>192</v>
      </c>
      <c r="K47" s="57">
        <v>1.1</v>
      </c>
      <c r="L47" s="42">
        <v>0</v>
      </c>
      <c r="M47" s="62">
        <v>0.8</v>
      </c>
      <c r="N47" s="43">
        <v>0</v>
      </c>
      <c r="O47" s="43">
        <v>0</v>
      </c>
      <c r="P47" s="43">
        <v>0</v>
      </c>
      <c r="Q47" s="62">
        <v>0.4</v>
      </c>
      <c r="R47" s="42">
        <v>0</v>
      </c>
      <c r="S47" s="50">
        <f t="shared" si="0"/>
        <v>7.840000000000001</v>
      </c>
      <c r="T47" s="62">
        <v>0.6</v>
      </c>
      <c r="U47" s="50">
        <f t="shared" si="1"/>
        <v>1.83048</v>
      </c>
      <c r="V47" s="50">
        <v>1.83</v>
      </c>
      <c r="W47" s="63"/>
    </row>
    <row r="48" spans="1:23" ht="78.75">
      <c r="A48" s="56">
        <v>42</v>
      </c>
      <c r="B48" s="14" t="s">
        <v>26</v>
      </c>
      <c r="C48" s="14" t="s">
        <v>235</v>
      </c>
      <c r="D48" s="14" t="s">
        <v>194</v>
      </c>
      <c r="E48" s="55">
        <v>479</v>
      </c>
      <c r="F48" s="14" t="s">
        <v>189</v>
      </c>
      <c r="G48" s="14"/>
      <c r="H48" s="14" t="s">
        <v>191</v>
      </c>
      <c r="I48" s="22" t="s">
        <v>65</v>
      </c>
      <c r="J48" s="23" t="s">
        <v>192</v>
      </c>
      <c r="K48" s="57">
        <v>18.868</v>
      </c>
      <c r="L48" s="42">
        <v>0</v>
      </c>
      <c r="M48" s="62">
        <v>0.4</v>
      </c>
      <c r="N48" s="43">
        <v>0</v>
      </c>
      <c r="O48" s="43">
        <v>0</v>
      </c>
      <c r="P48" s="43">
        <v>0</v>
      </c>
      <c r="Q48" s="62">
        <v>0.8</v>
      </c>
      <c r="R48" s="42">
        <v>0</v>
      </c>
      <c r="S48" s="50">
        <f t="shared" si="0"/>
        <v>4.5200000000000005</v>
      </c>
      <c r="T48" s="62">
        <v>4.2</v>
      </c>
      <c r="U48" s="50">
        <f t="shared" si="1"/>
        <v>1.40664</v>
      </c>
      <c r="V48" s="50">
        <v>4.49</v>
      </c>
      <c r="W48" s="63"/>
    </row>
    <row r="49" spans="1:23" ht="184.5">
      <c r="A49" s="56">
        <v>43</v>
      </c>
      <c r="B49" s="14"/>
      <c r="C49" s="14" t="s">
        <v>223</v>
      </c>
      <c r="D49" s="14" t="s">
        <v>224</v>
      </c>
      <c r="E49" s="55">
        <v>457</v>
      </c>
      <c r="F49" s="14" t="s">
        <v>225</v>
      </c>
      <c r="G49" s="14" t="s">
        <v>226</v>
      </c>
      <c r="H49" s="65" t="s">
        <v>227</v>
      </c>
      <c r="I49" s="22" t="s">
        <v>65</v>
      </c>
      <c r="J49" s="23" t="s">
        <v>228</v>
      </c>
      <c r="K49" s="57">
        <v>12</v>
      </c>
      <c r="L49" s="42">
        <v>0</v>
      </c>
      <c r="M49" s="42">
        <v>0</v>
      </c>
      <c r="N49" s="43">
        <v>0</v>
      </c>
      <c r="O49" s="43">
        <v>0</v>
      </c>
      <c r="P49" s="43">
        <v>0</v>
      </c>
      <c r="Q49" s="62">
        <v>0</v>
      </c>
      <c r="R49" s="42">
        <v>0</v>
      </c>
      <c r="S49" s="50">
        <f t="shared" si="0"/>
        <v>0</v>
      </c>
      <c r="T49" s="62"/>
      <c r="U49" s="50">
        <f t="shared" si="1"/>
        <v>0</v>
      </c>
      <c r="V49" s="50"/>
      <c r="W49" s="63" t="s">
        <v>229</v>
      </c>
    </row>
    <row r="50" spans="1:23" ht="12.75">
      <c r="A50" s="79" t="s">
        <v>21</v>
      </c>
      <c r="B50" s="80"/>
      <c r="C50" s="80"/>
      <c r="D50" s="80"/>
      <c r="E50" s="80"/>
      <c r="F50" s="80"/>
      <c r="G50" s="80"/>
      <c r="H50" s="80"/>
      <c r="I50" s="80"/>
      <c r="J50" s="81"/>
      <c r="K50" s="11">
        <f aca="true" t="shared" si="3" ref="K50:U50">SUM(K7:K49)</f>
        <v>12715.354790000003</v>
      </c>
      <c r="L50" s="11">
        <f t="shared" si="3"/>
        <v>0</v>
      </c>
      <c r="M50" s="11">
        <f t="shared" si="3"/>
        <v>188.98000000000002</v>
      </c>
      <c r="N50" s="11">
        <f t="shared" si="3"/>
        <v>52.010000000000005</v>
      </c>
      <c r="O50" s="11">
        <f t="shared" si="3"/>
        <v>0</v>
      </c>
      <c r="P50" s="11">
        <f t="shared" si="3"/>
        <v>49.22</v>
      </c>
      <c r="Q50" s="11">
        <f t="shared" si="3"/>
        <v>428.32000000000005</v>
      </c>
      <c r="R50" s="11">
        <f t="shared" si="3"/>
        <v>390.84</v>
      </c>
      <c r="S50" s="47">
        <f t="shared" si="3"/>
        <v>3368.48228</v>
      </c>
      <c r="T50" s="11">
        <f t="shared" si="3"/>
        <v>118.11999999999999</v>
      </c>
      <c r="U50" s="11">
        <f t="shared" si="3"/>
        <v>990.4865715999999</v>
      </c>
      <c r="V50" s="48">
        <f t="shared" si="2"/>
        <v>107.64777167287508</v>
      </c>
      <c r="W50" s="49"/>
    </row>
    <row r="51" spans="1:23" ht="13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R51" s="51"/>
      <c r="S51" s="51"/>
      <c r="T51" s="27"/>
      <c r="U51" s="27"/>
      <c r="V51" s="27"/>
      <c r="W51" s="27"/>
    </row>
    <row r="52" spans="18:23" ht="13.5">
      <c r="R52" s="27"/>
      <c r="S52" s="53"/>
      <c r="T52" s="53"/>
      <c r="U52" s="53"/>
      <c r="V52" s="53"/>
      <c r="W52" s="53"/>
    </row>
    <row r="53" spans="18:23" ht="13.5">
      <c r="R53" s="27"/>
      <c r="S53" s="53"/>
      <c r="T53" s="53"/>
      <c r="U53" s="53"/>
      <c r="V53" s="53"/>
      <c r="W53" s="53"/>
    </row>
    <row r="54" spans="2:23" ht="15">
      <c r="B54" s="10"/>
      <c r="R54" s="54"/>
      <c r="S54" s="54"/>
      <c r="T54" s="28"/>
      <c r="U54" s="28"/>
      <c r="V54" s="28"/>
      <c r="W54" s="29"/>
    </row>
    <row r="55" spans="18:23" ht="13.5">
      <c r="R55" s="27"/>
      <c r="S55" s="53"/>
      <c r="T55" s="53"/>
      <c r="U55" s="53"/>
      <c r="V55" s="53"/>
      <c r="W55" s="53"/>
    </row>
    <row r="56" spans="18:23" ht="13.5">
      <c r="R56" s="27"/>
      <c r="S56" s="53"/>
      <c r="T56" s="53"/>
      <c r="U56" s="53"/>
      <c r="V56" s="53"/>
      <c r="W56" s="53"/>
    </row>
    <row r="57" spans="19:23" ht="15">
      <c r="S57" s="30"/>
      <c r="T57" s="30"/>
      <c r="U57" s="31"/>
      <c r="V57" s="31"/>
      <c r="W57" s="31"/>
    </row>
  </sheetData>
  <sheetProtection selectLockedCells="1"/>
  <mergeCells count="27">
    <mergeCell ref="A50:J50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49">
      <formula1>Проект</formula1>
    </dataValidation>
    <dataValidation type="list" allowBlank="1" showInputMessage="1" showErrorMessage="1" sqref="I7:I49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6.25">
      <c r="C2" s="3" t="s">
        <v>22</v>
      </c>
      <c r="D2" s="4" t="s">
        <v>23</v>
      </c>
      <c r="F2" s="12"/>
      <c r="G2" s="16"/>
    </row>
    <row r="3" spans="2:10" ht="39">
      <c r="B3" s="19" t="s">
        <v>1</v>
      </c>
      <c r="C3" s="5" t="s">
        <v>41</v>
      </c>
      <c r="D3" s="5" t="s">
        <v>33</v>
      </c>
      <c r="G3" s="17"/>
      <c r="H3" s="5" t="s">
        <v>26</v>
      </c>
      <c r="J3" s="5"/>
    </row>
    <row r="4" spans="2:10" ht="39">
      <c r="B4" s="7" t="s">
        <v>35</v>
      </c>
      <c r="C4" s="5" t="s">
        <v>40</v>
      </c>
      <c r="D4" s="5" t="s">
        <v>32</v>
      </c>
      <c r="G4" s="17"/>
      <c r="H4" s="5" t="s">
        <v>27</v>
      </c>
      <c r="J4" s="5"/>
    </row>
    <row r="5" spans="2:10" ht="39">
      <c r="B5" s="7" t="s">
        <v>36</v>
      </c>
      <c r="C5" s="5" t="s">
        <v>39</v>
      </c>
      <c r="D5" s="5" t="s">
        <v>34</v>
      </c>
      <c r="G5" s="17"/>
      <c r="H5" s="5" t="s">
        <v>28</v>
      </c>
      <c r="J5" s="5"/>
    </row>
    <row r="6" spans="2:10" ht="26.25">
      <c r="B6" s="7" t="s">
        <v>37</v>
      </c>
      <c r="C6" s="5" t="s">
        <v>38</v>
      </c>
      <c r="D6" s="3" t="s">
        <v>25</v>
      </c>
      <c r="G6" s="15"/>
      <c r="H6" s="5" t="s">
        <v>29</v>
      </c>
      <c r="J6" s="5"/>
    </row>
    <row r="7" spans="2:10" ht="26.25">
      <c r="B7" s="6"/>
      <c r="C7" s="3" t="s">
        <v>24</v>
      </c>
      <c r="D7" s="5"/>
      <c r="G7" s="15"/>
      <c r="H7" s="5" t="s">
        <v>30</v>
      </c>
      <c r="J7" s="5"/>
    </row>
    <row r="8" spans="3:8" ht="12.75">
      <c r="C8" s="5" t="s">
        <v>31</v>
      </c>
      <c r="D8" s="5"/>
      <c r="F8" s="3"/>
      <c r="G8" s="15"/>
      <c r="H8" s="5" t="s">
        <v>31</v>
      </c>
    </row>
    <row r="9" spans="3:7" ht="12.75">
      <c r="C9" s="3"/>
      <c r="D9" s="3"/>
      <c r="E9" s="3"/>
      <c r="F9" s="3"/>
      <c r="G9" s="15"/>
    </row>
    <row r="10" spans="4:7" ht="12.75">
      <c r="D10" s="3"/>
      <c r="E10" s="3"/>
      <c r="F10" s="3"/>
      <c r="G10" s="13"/>
    </row>
    <row r="11" spans="6:7" ht="12.75">
      <c r="F11" s="4"/>
      <c r="G11" s="13"/>
    </row>
    <row r="12" spans="4:7" ht="12.75">
      <c r="D12" s="35" t="s">
        <v>60</v>
      </c>
      <c r="F12" s="4"/>
      <c r="G12" s="16"/>
    </row>
    <row r="13" spans="2:7" ht="15">
      <c r="B13" s="33" t="s">
        <v>64</v>
      </c>
      <c r="D13" s="36" t="s">
        <v>61</v>
      </c>
      <c r="F13" s="4"/>
      <c r="G13" s="13"/>
    </row>
    <row r="14" spans="2:7" ht="30.75">
      <c r="B14" s="33" t="s">
        <v>65</v>
      </c>
      <c r="D14" s="36" t="s">
        <v>62</v>
      </c>
      <c r="F14" s="4"/>
      <c r="G14" s="13"/>
    </row>
    <row r="15" spans="2:7" ht="30.75">
      <c r="B15" s="33" t="s">
        <v>66</v>
      </c>
      <c r="D15" s="37" t="s">
        <v>63</v>
      </c>
      <c r="F15" s="4"/>
      <c r="G15" s="13"/>
    </row>
    <row r="16" spans="2:7" ht="14.25">
      <c r="B16" s="33" t="s">
        <v>67</v>
      </c>
      <c r="F16" s="4"/>
      <c r="G16" s="13"/>
    </row>
    <row r="17" ht="14.25">
      <c r="B17" s="34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Administrator</cp:lastModifiedBy>
  <cp:lastPrinted>2017-12-13T07:05:39Z</cp:lastPrinted>
  <dcterms:created xsi:type="dcterms:W3CDTF">1996-10-14T23:33:28Z</dcterms:created>
  <dcterms:modified xsi:type="dcterms:W3CDTF">2021-03-04T07:22:53Z</dcterms:modified>
  <cp:category/>
  <cp:version/>
  <cp:contentType/>
  <cp:contentStatus/>
</cp:coreProperties>
</file>