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EE-2020\Енергийна ефективност\2021-1\Чл.12 и 63\"/>
    </mc:Choice>
  </mc:AlternateContent>
  <bookViews>
    <workbookView xWindow="0" yWindow="915" windowWidth="15360" windowHeight="7860"/>
  </bookViews>
  <sheets>
    <sheet name="Форма чл. 12 и чл. 63 ЗЕЕ" sheetId="16" r:id="rId1"/>
    <sheet name="Data" sheetId="13" state="hidden" r:id="rId2"/>
    <sheet name="Sheet1" sheetId="6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oblasti">'[1]do not edit'!$D$5:$D$32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0">[2]Data!$C$3:$C$8</definedName>
    <definedName name="Източник">Data!$C$3:$C$8</definedName>
    <definedName name="Лице" localSheetId="0">[2]Data!$B$4:$B$6</definedName>
    <definedName name="Лице">Data!$B$4:$B$6</definedName>
    <definedName name="Мерки">Data!$G$3:$G$16</definedName>
    <definedName name="_xlnm.Print_Titles" localSheetId="0">'Форма чл. 12 и чл. 63 ЗЕЕ'!$1:$4</definedName>
    <definedName name="Поле">Data!$B$3:$B$6</definedName>
    <definedName name="Поле1">Data!$B$3:$B$7</definedName>
    <definedName name="Поле2" localSheetId="0">[3]Sheet1!$B$3:$B$6</definedName>
    <definedName name="Поле2">Data!$B$3:$B$6</definedName>
    <definedName name="Проект">Data!$H$3:$H$8</definedName>
    <definedName name="Сек">Data!$D$3:$D$10</definedName>
    <definedName name="Сектор">Data!$D$3:$D$6</definedName>
    <definedName name="Сектор2" localSheetId="1">Data!#REF!</definedName>
    <definedName name="Сектор2" localSheetId="0">[3]Sheet1!$G$3:$G$10</definedName>
    <definedName name="Сектор2">[4]Sheet1!$G$3:$G$10</definedName>
    <definedName name="Сектори" localSheetId="0">[5]Sheet2!$B$4:$B$10</definedName>
    <definedName name="Сектори">Data!#REF!</definedName>
    <definedName name="Собственост" localSheetId="0">[2]Data!$F$3:$F$7</definedName>
    <definedName name="Собственост">Data!$J$3:$J$7</definedName>
    <definedName name="Тип" localSheetId="0">[2]Data!$E$3:$E$8</definedName>
    <definedName name="Тип">Data!$H$3:$H$8</definedName>
    <definedName name="Фин">Data!$C$3:$C$9</definedName>
    <definedName name="Финансиране" localSheetId="0">[3]Sheet1!$D$3:$D$9</definedName>
    <definedName name="Финансиране">Data!$C$3:$C$9</definedName>
    <definedName name="Финансиране2" localSheetId="0">[2]Data!#REF!</definedName>
    <definedName name="Финансиране2">Data!#REF!</definedName>
  </definedNames>
  <calcPr calcId="162913"/>
</workbook>
</file>

<file path=xl/calcChain.xml><?xml version="1.0" encoding="utf-8"?>
<calcChain xmlns="http://schemas.openxmlformats.org/spreadsheetml/2006/main">
  <c r="V17" i="16" l="1"/>
  <c r="V18" i="16"/>
  <c r="V19" i="16"/>
  <c r="U17" i="16"/>
  <c r="U18" i="16"/>
  <c r="S17" i="16"/>
  <c r="S18" i="16"/>
  <c r="U37" i="16"/>
  <c r="S36" i="16"/>
  <c r="S37" i="16"/>
  <c r="S38" i="16"/>
  <c r="S39" i="16"/>
  <c r="S40" i="16"/>
  <c r="S41" i="16"/>
  <c r="S42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V79" i="16"/>
  <c r="V80" i="16"/>
  <c r="V81" i="16"/>
  <c r="V82" i="16"/>
  <c r="V83" i="16"/>
  <c r="V84" i="16"/>
  <c r="V85" i="16"/>
  <c r="V86" i="16"/>
  <c r="V87" i="16"/>
  <c r="V88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V39" i="16"/>
  <c r="V40" i="16"/>
  <c r="V41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V7" i="16"/>
  <c r="V8" i="16"/>
  <c r="V9" i="16"/>
  <c r="V10" i="16"/>
  <c r="V11" i="16"/>
  <c r="V12" i="16"/>
  <c r="V13" i="16"/>
  <c r="V14" i="16"/>
  <c r="V15" i="16"/>
  <c r="V16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8" i="16"/>
  <c r="U41" i="16"/>
  <c r="U42" i="16"/>
  <c r="U15" i="16"/>
  <c r="U16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8" i="16"/>
  <c r="U39" i="16"/>
  <c r="S15" i="16"/>
  <c r="S16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U40" i="16"/>
  <c r="U14" i="16"/>
  <c r="U13" i="16"/>
  <c r="U12" i="16"/>
  <c r="U11" i="16"/>
  <c r="U10" i="16"/>
  <c r="U9" i="16"/>
  <c r="U89" i="16" s="1"/>
  <c r="U8" i="16"/>
  <c r="U7" i="16"/>
  <c r="S14" i="16"/>
  <c r="S13" i="16"/>
  <c r="S12" i="16"/>
  <c r="S11" i="16"/>
  <c r="S10" i="16"/>
  <c r="S9" i="16"/>
  <c r="S89" i="16" s="1"/>
  <c r="S8" i="16"/>
  <c r="S7" i="16"/>
  <c r="T89" i="16"/>
  <c r="R89" i="16"/>
  <c r="Q89" i="16"/>
  <c r="P89" i="16"/>
  <c r="O89" i="16"/>
  <c r="N89" i="16"/>
  <c r="M89" i="16"/>
  <c r="L89" i="16"/>
  <c r="K89" i="16"/>
  <c r="V89" i="16"/>
</calcChain>
</file>

<file path=xl/sharedStrings.xml><?xml version="1.0" encoding="utf-8"?>
<sst xmlns="http://schemas.openxmlformats.org/spreadsheetml/2006/main" count="583" uniqueCount="332">
  <si>
    <t>№</t>
  </si>
  <si>
    <t>Задължено лице
(избира се от падащото меню)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</si>
  <si>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</si>
  <si>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</si>
  <si>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</si>
  <si>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</si>
  <si>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</si>
  <si>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</si>
  <si>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</si>
  <si>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</si>
  <si>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</si>
  <si>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</si>
  <si>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</si>
  <si>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</si>
  <si>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</si>
  <si>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</si>
  <si>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</si>
  <si>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</si>
  <si>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</si>
  <si>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</si>
  <si>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</si>
  <si>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</si>
  <si>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</si>
  <si>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</si>
  <si>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</si>
  <si>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</si>
  <si>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</si>
  <si>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</si>
  <si>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</si>
  <si>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</si>
  <si>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</si>
  <si>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</si>
  <si>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</si>
  <si>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</si>
  <si>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</si>
  <si>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</si>
  <si>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</si>
  <si>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</si>
  <si>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</si>
  <si>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</si>
  <si>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</si>
  <si>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</si>
  <si>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</si>
  <si>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</si>
  <si>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</si>
  <si>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</si>
  <si>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</si>
  <si>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</si>
  <si>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</si>
  <si>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</si>
  <si>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</si>
  <si>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</si>
  <si>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</si>
  <si>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</si>
  <si>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</si>
  <si>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</si>
  <si>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</si>
  <si>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</si>
  <si>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Източници на финансиране</t>
  </si>
  <si>
    <t>Тип на проекта</t>
  </si>
  <si>
    <t>(избира се от падащото меню)</t>
  </si>
  <si>
    <t>Министерство</t>
  </si>
  <si>
    <t>Областна администрация</t>
  </si>
  <si>
    <t>Общинска администрация</t>
  </si>
  <si>
    <t>Публична-общинска</t>
  </si>
  <si>
    <t>Публична-държавна</t>
  </si>
  <si>
    <t>Частна-общинска</t>
  </si>
  <si>
    <t>Частна-държавна</t>
  </si>
  <si>
    <t>МОН</t>
  </si>
  <si>
    <t>няма</t>
  </si>
  <si>
    <t>177ДБГ032</t>
  </si>
  <si>
    <t>Бюджет на центъра</t>
  </si>
  <si>
    <t>68134.704.545.1</t>
  </si>
  <si>
    <t>3 779.0</t>
  </si>
  <si>
    <t>375ЦБН086/15.07.2016 г. 375ЦБН0171/15.11.2018 г.</t>
  </si>
  <si>
    <t>ОП "Региони в растеж и собствени средства</t>
  </si>
  <si>
    <t>подмяна на дограма</t>
  </si>
  <si>
    <t>80501.803.112.6</t>
  </si>
  <si>
    <t>375ЦБН511</t>
  </si>
  <si>
    <t>Топлоизолация стени, топлоизолация таванска конструкция, подмяна на неподменена дограма с РVС, подмяна ВОИ, подмяна на осветителни тела с LED</t>
  </si>
  <si>
    <t>собствени средства</t>
  </si>
  <si>
    <t>80501.803.112.7</t>
  </si>
  <si>
    <t>80501.803.112.5</t>
  </si>
  <si>
    <t>0404BUL1011/07.12.2015</t>
  </si>
  <si>
    <t>Топлоизолация на външни стени, покрив, подмяна на отопл, инсталация и БГВ</t>
  </si>
  <si>
    <t>Топлоизолация на външни стени, покрив, подмяна на БГВ</t>
  </si>
  <si>
    <t>ФЕЕВЕИ</t>
  </si>
  <si>
    <t>МЕДИЦИНСКИ УНИВЕРСИТЕТ-гр. София- Студентско общежитие "Бл. 6"</t>
  </si>
  <si>
    <t>68134.901.892.4</t>
  </si>
  <si>
    <t>397АРХ087</t>
  </si>
  <si>
    <t>1.Топлинно изолиране на външни стени; 2.Топлинно изолиране на покрив;
3.Топлинно изолироне на под;
4.Подмяна на прозорци и врати;
5.Подмяна на ОИ и въздуховоди;6.БГВ със слънчеви колектори;
7.Подмяна на помпи и вентилатори;
8.Подмяна на осветителни тела</t>
  </si>
  <si>
    <t xml:space="preserve">                   10135.2557.152.1</t>
  </si>
  <si>
    <t>Подмяна на осветителни тела с енергоспестяващи</t>
  </si>
  <si>
    <t>собстени средства</t>
  </si>
  <si>
    <t>10135.2555.2676.1</t>
  </si>
  <si>
    <t>1059</t>
  </si>
  <si>
    <t>Хидроизолационна мембрана покрив</t>
  </si>
  <si>
    <t>10135.2556.339.112</t>
  </si>
  <si>
    <t>750,89</t>
  </si>
  <si>
    <t>Подмяна дограми, топлоизолация, енергоспес-тяващо осветление</t>
  </si>
  <si>
    <t>10135.2556.339.5</t>
  </si>
  <si>
    <t>10135.2556.339.8</t>
  </si>
  <si>
    <t>400,81</t>
  </si>
  <si>
    <t>10135.2556.339.10</t>
  </si>
  <si>
    <t xml:space="preserve">10135.2554.405.1
10135.2554.405.2
   </t>
  </si>
  <si>
    <t>10 650</t>
  </si>
  <si>
    <t>Монтиране на каскада от газови водогрейни котли</t>
  </si>
  <si>
    <t>83510.661.322</t>
  </si>
  <si>
    <t>2181,88</t>
  </si>
  <si>
    <t xml:space="preserve">Монтиране на два  газови водогрейни котли </t>
  </si>
  <si>
    <t>045ЕВЕ028</t>
  </si>
  <si>
    <t>Предписано: топлоизолация на плосък покрив, на пода на сградата; Предвижда се цялостна подмяна на съществуващата дограма с алуминиеви профили с прекъснат термомост; подмяна на съществуващите чугунени отоплителни тела с нови алуминиеви, комплектовани с термостатични вентили с термоглави;  на климатичната система се предвижда обособяване на локални климатични инсталации за зрителна зала и зала “фоайе”.</t>
  </si>
  <si>
    <t>Подмяна на съществуващи осветителни тела в коридори и помещения с нови. Осветителните тела, които са подменени, са два вида:                - LED панел за вграждане в растерен окачен таван 60х60см, 45W, 220V;                          - LED панел за открит монтаж 30х60см, 20W, 220V.</t>
  </si>
  <si>
    <t>Инвестиционна програма на МОН</t>
  </si>
  <si>
    <t>ЕСМ по външни стени, прозорци, покрив и под</t>
  </si>
  <si>
    <t>72 624.604 100.1</t>
  </si>
  <si>
    <t>бюджет</t>
  </si>
  <si>
    <t xml:space="preserve">подмяна на осветление - монтаж на LED  </t>
  </si>
  <si>
    <t>35064.501.1728</t>
  </si>
  <si>
    <t>не</t>
  </si>
  <si>
    <t>PVC дограма</t>
  </si>
  <si>
    <t>ОП</t>
  </si>
  <si>
    <t>енергоспестяващи лампи</t>
  </si>
  <si>
    <t>СФ</t>
  </si>
  <si>
    <t>72271.501.1330</t>
  </si>
  <si>
    <t>354АКП046, валиден до 24.01.18г.</t>
  </si>
  <si>
    <t>да</t>
  </si>
  <si>
    <t>да, подмяна на 50% от радиаторите</t>
  </si>
  <si>
    <t>12259.1025.70.3             12259.1025.70.4</t>
  </si>
  <si>
    <t>„Ремонт на част от вътрешното пространство на сградата на Център за специална образователна подкрепа „Д-р Петър Берон“- гр. Враца“</t>
  </si>
  <si>
    <t>Смяна на интериорни врати, подмяна на подовите настилки с винил, поставяне на окачени тавани</t>
  </si>
  <si>
    <t>12259.1025.70.4</t>
  </si>
  <si>
    <t>„Изпълнение на мерки за повишаване на енергийната ефективност и ремонт на прилежащата инфраструктура на обект Център за специална образователна подкрепа „Д-р Петър Берон“- гр. Враца“</t>
  </si>
  <si>
    <t>Поставяне на външна топлоизолация, монтаж на PVC  дограма, амяна на интериорни врати,поставяне на окачени тавани</t>
  </si>
  <si>
    <t>68789.607.68.1</t>
  </si>
  <si>
    <t>не е извършено</t>
  </si>
  <si>
    <t>Газифициране-преустройство на част от котелно помещение, ел.инсталация, прав димоотвод и газоснабдяване</t>
  </si>
  <si>
    <t>Бюджет - от преходен остатък</t>
  </si>
  <si>
    <t>68789.607.68.2</t>
  </si>
  <si>
    <t>Ремонт на покрив</t>
  </si>
  <si>
    <t>68789.18.127</t>
  </si>
  <si>
    <t>ремонт на покрив и саниране на фасади</t>
  </si>
  <si>
    <t>Преходен остатък и от инвестиционната програма на МОН</t>
  </si>
  <si>
    <t>68789.603.120.4</t>
  </si>
  <si>
    <t>357PEK023</t>
  </si>
  <si>
    <t>Подмяна на съществуващите алуминиеви врати студен профил с AL стъклопакет, Топлинно изолиране на външни стени ТИП 1 и ТЕП 2 с EPS с дебелина 10 см и на стени ТИП 3 с XPS с дебелина 10 см,Топлинно изолиране на покрив ТИП 1 с топлоизолация XPS с дебелина 8 см и ТИП 2 с минерална вата с дебелина 12 см, Топлинно изолиране на под над неотопляем подземен етаж тип 1 и тип 2 с дюбелирана минерална вата с дебелина 8 см. и топлинно изолиране на под тип 5 с EPS с дебелина 10 см, Модернизиране на Осветителната Уредба, посредством подмяната на старите осветителни тела в сградата с нови, по-енергоефективни</t>
  </si>
  <si>
    <t>68789.603.120.2</t>
  </si>
  <si>
    <t>357PEK030</t>
  </si>
  <si>
    <t>Топлинно изолиране на външни стени, Топлинно изолиране на покрив,Подмяна на съществуващите врати и прозорци.Подмяна на съществуващата осветителна уредба</t>
  </si>
  <si>
    <t>41112.500.184.5</t>
  </si>
  <si>
    <t>331КПЛ022</t>
  </si>
  <si>
    <t>Подмяна на съществуващите метални врати  с алуминиеви със стъклопакет, Топлинно изолиране на външни стени  с EPS с дебелина 10 см, топлинно изолиране на таван  с топлоизолация камменна вата с дебелина 8 см, модернизиране на осветителната уредба, посредством подмяната на старите осветителни тела в сградата с нови, по-енергоефективни</t>
  </si>
  <si>
    <t xml:space="preserve">МОН               по Оперативна програма „Региони в растеж“ 2014-2020, процедура BG16RFOP001-3.002 „Подкрепа за професионалните училища в Република България” </t>
  </si>
  <si>
    <t>41112.500.184.6</t>
  </si>
  <si>
    <t>Подмяна на съществуващите метални врати  с алуминиеви със стъклопакет, Топлинно изолиране на външни стени  с EPS с дебелина 10 см,, модернизиране на осветителната уредба, посредством подмяната на старите осветителни тела в сградата с нови, по-енергоефективни</t>
  </si>
  <si>
    <t>Преминаване на отопление от диз.гориво на газ от м.02.2021г.</t>
  </si>
  <si>
    <t>Преминаване на отопление от диз.гориво на газ от м.02.2021г. Инвестицията от 52,00 хил. лв. е обща и за двете сгради</t>
  </si>
  <si>
    <t>Към момента ремонта не е приключил</t>
  </si>
  <si>
    <t>ремонтите са приключили на 29.09.2021г.</t>
  </si>
  <si>
    <t>Изпълнението на мерките е до 31.12.2021 г.</t>
  </si>
  <si>
    <t>55155.504.221.1</t>
  </si>
  <si>
    <t>703.00 - 2 ет</t>
  </si>
  <si>
    <t>ремонт на покрив</t>
  </si>
  <si>
    <t>55155.504.241.1</t>
  </si>
  <si>
    <t>263.00 - 3 ет</t>
  </si>
  <si>
    <t>ОП "Региони в растеж"</t>
  </si>
  <si>
    <t>Частична подмяна  на  РVС  дограма и на лампи с енергоспестяващи</t>
  </si>
  <si>
    <t>Подмяна на дограма и лампи с енергоспестяващи</t>
  </si>
  <si>
    <t>Подменена на дограма и лампи с енергоспестяващи</t>
  </si>
  <si>
    <t>36498.504.2460.1</t>
  </si>
  <si>
    <t>320СТПО50</t>
  </si>
  <si>
    <t>подмяна дограма</t>
  </si>
  <si>
    <t>ДБ собствени</t>
  </si>
  <si>
    <t>№ 56784.528.263.1</t>
  </si>
  <si>
    <t>Извършено енергийно обследване през 2016 година</t>
  </si>
  <si>
    <t>1. Изолация на външни стени          2. Изолация на покрив      3. Частична подмяна на дограма         4. Подмяна на цялото осветление с енергоспестяващо</t>
  </si>
  <si>
    <t>№ 56784.528.263.2</t>
  </si>
  <si>
    <t>№ 56784.528.263.4</t>
  </si>
  <si>
    <t>сменена дограма и направена външна изолация през 2014 г.</t>
  </si>
  <si>
    <t>Саниране, сменена дограма и енергоспестяващо светление през 2020</t>
  </si>
  <si>
    <t>Спестената енергия и гориво са и в резултат на пандемията и затварянето на училището, само 2 месеца  отоплителен сезон. Тези данни не могат да се използват за анализ на постигнатия ефект</t>
  </si>
  <si>
    <t>Енергийната ефективност ще се отчете следващата година</t>
  </si>
  <si>
    <t>63427.2.404</t>
  </si>
  <si>
    <t>100ПМКО35/ 16.03.2015 г.</t>
  </si>
  <si>
    <t xml:space="preserve">Период на обследване  12.01.2015 - 16.03.2015 г. Предписани мерки:                  1. Полагане на вътрешна топлоизолация по външни стени;               2. Полагане на топлоизолация на покрива.               </t>
  </si>
  <si>
    <t xml:space="preserve">1. Положена  вътрешна топлоизолация по външни стени;               2. Положена топлоизолация на покрива.  </t>
  </si>
  <si>
    <t>BG16RFOP001-3.002-0004-С01 „Обновяване и модернизация на регионалната образователна инфраструктура чрез подобряване на материално-техническата база на 17 държавни професионални гимназии в системата на МОН в областите Велико Търново, Габрово, Ловеч, Русе и Търговище“ с финансовата подкрепа на Оперативна програма „Региони в растеж“ 2014-2020 г. (ОПРР), съфинансирана от Европейския съюз чрез Европейски фонд за регионално развитие,  част от Процедура BG16RFOP001-3.002 „Подкрепа за професионалните училища в Република България“.</t>
  </si>
  <si>
    <t>63427.1.64.11</t>
  </si>
  <si>
    <t>293РСБ012</t>
  </si>
  <si>
    <t>смяна на дограма,нова абонатна станция,подмяна на отоплителна инсталация,изолация на покрив,изолац  под-I етаж</t>
  </si>
  <si>
    <t>63427.1.64.13</t>
  </si>
  <si>
    <t>смяна на дограма,нова абонатна станция,подмяна на отоплителна инсталация,изолация  покрив,изолац под-Iетаж</t>
  </si>
  <si>
    <t>смяна на дограма,нова абонатна станция,подмяна на отоплителна инсталация</t>
  </si>
  <si>
    <t>63427.2.346</t>
  </si>
  <si>
    <t>100ПМКО34</t>
  </si>
  <si>
    <t>Подмяна на дограма</t>
  </si>
  <si>
    <t>частично</t>
  </si>
  <si>
    <t>63 427.2.2017.1</t>
  </si>
  <si>
    <t>293РСБ005</t>
  </si>
  <si>
    <t>Енергоспестяващи мерки по осветление</t>
  </si>
  <si>
    <t>Собствени средства</t>
  </si>
  <si>
    <t>64 427.2.2017.3</t>
  </si>
  <si>
    <t>293РСБ008</t>
  </si>
  <si>
    <t>Инвестицията е за основен ремонт на сградата на гимназията, който е приключен през м. март 2021 г. и още няма постигнати ефекти.</t>
  </si>
  <si>
    <t>67338.565.221.1</t>
  </si>
  <si>
    <t>116ХЕН039</t>
  </si>
  <si>
    <t>Топлинно изолиране на външни стени и покрив</t>
  </si>
  <si>
    <t>Топлоизолиране на стени и еркери</t>
  </si>
  <si>
    <t>МОН - инвестиционна програма за 2021г</t>
  </si>
  <si>
    <t>67338.556.142.2</t>
  </si>
  <si>
    <t>116ХЕН040/12.01.2015 г.</t>
  </si>
  <si>
    <t>Топлинно изолиране на външни стени и покрив. Подмяна дограма с ПВЦ. Топлинно изолиране на покрив.</t>
  </si>
  <si>
    <t>Външна топлоизолация. Подмяна на дограма. Ремонт и топлоизолация на покрив. Монтиране на лед осветление.</t>
  </si>
  <si>
    <t>Оперативна програма "Региони в растеж" 2014-2020 г.</t>
  </si>
  <si>
    <t>Хидроизолация на покрив и топлоизолация на фасадите на учебния корпус. Завършено е през м.11.2021 г.</t>
  </si>
  <si>
    <t>Въведените данни за постигнат ефект са прогнозни и са въведени от Сертификата за енергийна ефективност, издаден при обследването. Проектът  е завършен  на 18.05.2021 г.</t>
  </si>
  <si>
    <t>68134.1932.874</t>
  </si>
  <si>
    <t>00ЗЕЕВ269/11.03.2015</t>
  </si>
  <si>
    <t>Топлоизолация на външни стени и покрив.Подмяна на дограма и осветление</t>
  </si>
  <si>
    <t>Топлинно изолиране на външни стени - частично.Подменени частично радиатори.Подменено осветление в стаи на детска градина</t>
  </si>
  <si>
    <t>Собствени</t>
  </si>
  <si>
    <t>68134.305.199.2</t>
  </si>
  <si>
    <t>357PEK056/28.08.2020 г.</t>
  </si>
  <si>
    <t>топлинно изолиране -ремонт на покрив</t>
  </si>
  <si>
    <t>смяна дограма и врати - 4 етаж и осветителни тела</t>
  </si>
  <si>
    <t>Топлоизолация на 10 стаи -14.05.2021 г; 5 бр. радиатори на общежитие - 14.03.2021 г.; осветление в 11 стаи, 4 спални, 3 WC, 2 коридора, фоайе и склад в ДГ - 16.11.2021 г.</t>
  </si>
  <si>
    <t>завършен на 25.02.2021 г.; не е влязъл в експлоатация</t>
  </si>
  <si>
    <t>завършен на 13.08.2021 г.; не е влязъл в експлоатация</t>
  </si>
  <si>
    <t>57649.503.2354.1</t>
  </si>
  <si>
    <t>447ТСК014 от 22.05.2018 г.</t>
  </si>
  <si>
    <t>Ремонт на топлинната и енергийната инсталация на учебен корпус на ПГТЛП</t>
  </si>
  <si>
    <t>83510.673.154.1</t>
  </si>
  <si>
    <t>331КПЛ031</t>
  </si>
  <si>
    <t>1. Топлинно изолиране на външни стени; 2. Топлинно изолиране на покрив; 3. Топлинно изолиране на под</t>
  </si>
  <si>
    <t>Публична държавна</t>
  </si>
  <si>
    <t>83510.673.154.3</t>
  </si>
  <si>
    <t>331КПЛ032</t>
  </si>
  <si>
    <t>1. Ремонт на покрив; 2. Частична подмяна на дограма</t>
  </si>
  <si>
    <t>05815.304541</t>
  </si>
  <si>
    <t xml:space="preserve">подмяна на покрив </t>
  </si>
  <si>
    <t xml:space="preserve">МОН  </t>
  </si>
  <si>
    <t>и подмяна дограма четвърти етаж</t>
  </si>
  <si>
    <t xml:space="preserve">собствено </t>
  </si>
  <si>
    <t>68134.1605.4702.3</t>
  </si>
  <si>
    <t>399ЕСС019</t>
  </si>
  <si>
    <t>ОПРР- 3 750 УНСС 5 907</t>
  </si>
  <si>
    <t>68134.1601.4652.2</t>
  </si>
  <si>
    <t>069ТУ058/20.09.2021</t>
  </si>
  <si>
    <t>Саниране, изолация покривни конструкции, енергоспестяващо осветление, електроника абонатни станции</t>
  </si>
  <si>
    <t>МРРБ и собствено</t>
  </si>
  <si>
    <t>Впредвид усложнината здравна обстановка, данните може да са неточни или непълни</t>
  </si>
  <si>
    <t>65231.901.67</t>
  </si>
  <si>
    <t>саниране на сградата</t>
  </si>
  <si>
    <t>Ремонтът е извършен през летните месеци на 2021 г. Отчитане на постигнатия ефект ще бъде възможно след края на отоплителния сезон.</t>
  </si>
  <si>
    <t>10135.2563.320.2</t>
  </si>
  <si>
    <t>141ДИА037</t>
  </si>
  <si>
    <t>изол.покрив</t>
  </si>
  <si>
    <t>Програма "Региони в растеж"</t>
  </si>
  <si>
    <t>изол.под</t>
  </si>
  <si>
    <t>изол.външ.стени</t>
  </si>
  <si>
    <t>подм.дограма</t>
  </si>
  <si>
    <t>преведени средства от МОН в бюджета на училището</t>
  </si>
  <si>
    <t>ПРОФЕСИОНАЛНА ГИМНАЗИЯ ПО ТУРИЗЪМ  - гр. Самоков</t>
  </si>
  <si>
    <t>ХИМИКОТЕХНОЛОГИЧЕН И  МЕТАЛОРГИЧЕН УНИВЕРСИТЕТ, гр. София - Сграда В</t>
  </si>
  <si>
    <t>ПРОФЕСИОНАЛНА ГИМНАЗИЯ ПО ХИМИЧНИ И ХРАНИТЕЛНО-ВКУСОВИ ТЕХНОЛОГИИ ,,ДМИТРИЙ ИВАНОВИЧ МЕНДЕЛЕЕВ, гр.Варна - Учебен и лабораторен корпус</t>
  </si>
  <si>
    <t>ПРОФЕСИОНАЛНА ГИМНАЗИЯ ПО ХИМИЧНИ И ХРАНИТЕЛНО-ВКУСОВИ ТЕХНОЛОГИИ ,,ДМИТРИЙ ИВАНОВИЧ МЕНДЕЛЕЕВ, гр. Варна - Общежитие</t>
  </si>
  <si>
    <t>УНИВЕРСИТЕТ ПО НАЦИОНАЛНО И СВЕТОВНО СТОПАНСТВО, гр. София - Корпус "К"</t>
  </si>
  <si>
    <t>ТЕХНИЧЕСКА ПРОФЕСИОНАЛНА ГИНАЗИЯ ,,Стамен Панчев", гр.  Ботевград - Учебна сграда</t>
  </si>
  <si>
    <t>87374,545,34,2</t>
  </si>
  <si>
    <t>топлоизолация</t>
  </si>
  <si>
    <t>ПРОФЕСИОНАЛНА ГИМНАЗИЯ ПО ПОДЕМНА,СТРОИТЕЛНА И ТРАНСПОРТНА ТЕХНИКА "Н. Вапцаров", гр.Ямбол - Общежитие</t>
  </si>
  <si>
    <t>Забележка:Обекта е завършен м.май 2021г, поради което не може да се отчете ефективност.</t>
  </si>
  <si>
    <t>ПРОФЕСИОНАЛНА ГИМНАЗИЯ ПО МЕХАНОТЕНИКА, ЕЛЕКТРОНИКА,ТЕЛЕКОМУНИКАЦИИ И ТРАНСПОРТ ,,Христо Ботев", гр. Шумен - Учебни работилници</t>
  </si>
  <si>
    <t>ПРОФЕСИОНАЛНА ГИМНАЗИЯ ПО МЕХАНОТЕНИКА, ЕЛЕКТРОНИКА,ТЕЛЕКОМУНИКАЦИИ И ТРАНСПОРТ ,,Христо Ботев", гр. Шумен  -Учебна зграда</t>
  </si>
  <si>
    <t>ПРОФЕСИОНАЛНА ГИМНАЗИЯ ПО ТЕХНИКА И ЛЕКА ПРОМИЩЛЕНОСТ, гр. Попово - Учебен корпус</t>
  </si>
  <si>
    <t>68850.502.119.7 и 68850.502.119.8 и 68850.502.119.9</t>
  </si>
  <si>
    <t>подмяна на водогреен котел</t>
  </si>
  <si>
    <t>ПРОФЕСИОНАЛНА ГИМНАЗИЯ ПО СТРОИТЕЛСТВО И ДЪРВООБРАБОТВАНЕ "Н.Ранчев", гр. Стара Загора - Учебен корпус и столова</t>
  </si>
  <si>
    <t>ПРОФЕСИОНАЛНА ГИМНАЗИЯ ПО ТЕКСТИЛ И КОЖЕНИ ИЗДЕЛИЯ, гр. София</t>
  </si>
  <si>
    <t>СПЕЦИАЛНО УЧИЛИЩЕ ЗА УЧЕНИЦИ С УВРЕДЕН СЛУХ"Проф.д-р Дечо Денев",гр.София - Учебен корпус</t>
  </si>
  <si>
    <t>ПРОФЕСИОНАЛНА ГИМНАЗИЯ ПО МЕХАНОТЕХИКА, гр. Сливен - Учебно производствен корпус</t>
  </si>
  <si>
    <t>ПОФЕСИОНАЛНА ГИМНАЗИЯ ПО ЕЛЕКТОТЕХИКА И ЕЛЕКТРОНИКА "Мария Скл. Кюри", гр. Сливен</t>
  </si>
  <si>
    <t>ПРОФЕСИОНАЛНА ФИМНАЗИЯ ПО РЕЧНО КОРАБОСТРОЕНЕ И КОРАБОПЛАВАНЕ, гр. Русе</t>
  </si>
  <si>
    <t>ПРОФЕСИОНАЛНА ГИМНАЗИЯ ПО ИКОНОМИКА И УПРАВЛЕНИЕ "Елиас Канети", гр. Русе</t>
  </si>
  <si>
    <t>ПРОФЕСИОНАЛНА ГИМНАЗИЯ ПО СТРОИТЕЛСТВО, АРХИТЕКТУРА И СТРОИТЕЛСТВО ,,Пеньо Пенев", гр. Русе -Учебен корпус В</t>
  </si>
  <si>
    <t>ПРОФЕСИОНАЛНА ГИМНАЗИЯ ПО СТРОИТЕЛСТВО, АРХИТЕКТУРА И СТРОИТЕЛСТВО ,,Пеньо Пенев", гр. Русе-Учебен корпус А</t>
  </si>
  <si>
    <t>ПРОФЕСИОНАНА ГИМНАЗИЯ ПО ИКОНОМИКА "Тодор Влайков", гр. Клисура -Нови класни стаи</t>
  </si>
  <si>
    <t>ПРОФЕСИОНАНА ГИМНАЗИЯ ПО ИКОНОМИКА "Тодор Влайков", гр. Клисура - Учебен корпус</t>
  </si>
  <si>
    <t>ПРОФЕСИОНАЛНА ГИМНАЗИЯ ПО ТУРИЗЪМ"Проф. д-р Асен Златаров", гр. Пловдив - Физкултурен салон</t>
  </si>
  <si>
    <t>ПРОФЕСИОНАЛНА ГИМНАЗИЯ ПО ТУРИЗЪМ"Проф. д-р Асен Златаров", гр. Пловдив - Общежитие</t>
  </si>
  <si>
    <t>ПРОФЕСИОНАЛНА ГИМНАЗИЯ ПО ТУРИЗЪМ"Проф. д-р Асен Златаров", гр. Пловдив - Учебен корпус</t>
  </si>
  <si>
    <t>ПРОФЕСИОНАЛНА ГИМНАЗИЯ ПО ЖЕЛЕЗОПЪТЕН ТРАНСПОРТ ,,Христо Смирненски", гр. Карлово- Голяма учебна сграда</t>
  </si>
  <si>
    <t>ПРОФЕСИОНАЛНА ГИМНАЗИЯ ПО МЕХАНОЕЛЕКТРОТЕХНИКА"Девети май", гр. Червен браг - Физкултурен салон</t>
  </si>
  <si>
    <t>ПРОФЕСИОНАЛНА ГИМНАЗИЯ ПО МЕХАНОЕЛЕКТРОТЕХНИКА"Девети май", гр. Червен браг -Разширение на учебен корпус</t>
  </si>
  <si>
    <t>ПРОФЕСИОНАЛНА ГИМНАЗИЯ ПО МЕХАНОЕЛЕКТРОТЕХНИКА"Девети май", гр. Червен браг - Учебен корпус</t>
  </si>
  <si>
    <t xml:space="preserve">ПРОФЕСИОНАЛНА ГИМНАЗИЯ ПО ФРИСЬОРСТВО И РЕСТОРАНТЬОРСТВО, гр. Пазарджик - Учебен корпус </t>
  </si>
  <si>
    <t xml:space="preserve">ПРОФЕСИОНАЛНА ГИМНАЗИЯ ПО ФРИСЬОРСТВО И РЕСТОРАНТЬОРСТВО, гр. Пазарджик- Учебни работилници </t>
  </si>
  <si>
    <t>ПРОФЕСИОНАЛНА ГИМНАЗИЯ ПО ИКОНОМИКА И МЕНИДЖМЪНТ "Йордан Захариев" гр.Кюстендил - Физкултурен салон</t>
  </si>
  <si>
    <t>ПРОФЕСИОНАЛНА ГИМНАЗИЯ ПО ИКОНОМИКА И МЕНИДЖМЪНТ "Йордан Захариев" гр.Кюстендил - Столова</t>
  </si>
  <si>
    <t>41112.500.184.2</t>
  </si>
  <si>
    <t>Общо - 856; частично - 62</t>
  </si>
  <si>
    <t>Подмяна на съществуващите метални врати  с алуминиеви със стъклопакет, Топлинно изолиране на външни стени  с EPS с дебелина 10 см, топлинно изолиране на покрив  с топлоизолация камменна вата с дебелина 8 см, модернизиране на осветителната уредба, посредством подмяната на старите осветителни тела в сградата с нови, по-енергоефективни</t>
  </si>
  <si>
    <t>ПРОФЕСИОНАЛНА ГИМНАЗИЯ ПО ИКОНОМИКА И МЕНИДЖМЪНТ "Йордан Захариев" гр.Кюстендил - тоалетни ученици</t>
  </si>
  <si>
    <t>ПРОФЕСИОНАЛНА ГИМНАЗИЯ ,,Акад. Сергей П. Корольов"- гр. Дупница  - Учебен корпус</t>
  </si>
  <si>
    <t>ПРОФЕСИОНАЛНА ГИМНАЗИЯ ,,Акад. Сергей П. Корольов"- гр. Дупница  - Физкултурен салон</t>
  </si>
  <si>
    <t>ПРОФЕСИОНАЛНА ГИМНАЗИЯ ПО ТРАНСПРТ - гр. Дупница -  Учебен корпус</t>
  </si>
  <si>
    <t>ПРОФЕСИОНАЛНА ГИМНАЗИЯ ПО ОБЛЕКО И СТОПАНСКО УПРАВЛЕНИЕ, гр. Дупница - Физк.салон и столова</t>
  </si>
  <si>
    <t>ПРОФЕСИОНАЛНА ГИМНАЗИЯ ПО ОБЛЕКО И СТОПАНСКО УПРАВЛЕНИЕ, гр. Дупница - Учебен корпус</t>
  </si>
  <si>
    <t>ЦЕНТЪР ЗА СПЕЦИАЛНА ОБРАЗОВАТЕЛНА ПОДКРЕПА "Д-р Петър Берон", гр. Враца</t>
  </si>
  <si>
    <t>ПРОФЕСИОНАЛНА ГИМНАЗИЯ ПО ТЕХНИКА И ОБЛЕКЛО "Дочо Михайлов", GR. Тервел - училищен корпус</t>
  </si>
  <si>
    <t>ЦЕНТЪР ЗА СПЕЦИАЛНА ОБРАЗОВАТЕЛНА ПОДКРЕПА, гр. Каварна - Учебен корпус</t>
  </si>
  <si>
    <t>ЦЕНТЪР ЗА СПЕЦИАЛНА ОБРАЗОВАТЕЛНА ПОДКРЕПА, гр. Каварна - пансион</t>
  </si>
  <si>
    <t>ПРОФЕСИОНАЛНА ГИМНАЗИЯ ПО ТЕХНИКА И СТРОИТЕЛСТВО "М. В. Ломоносов" гр. Добрич</t>
  </si>
  <si>
    <t>НАЦИОНАЛНА МУЗИКАЛНА АКАДЕМИЯ "Проф. Панчо Владигеров"-Учебна сграда</t>
  </si>
  <si>
    <t>НАЦИОНАЛЕН ДВЕРЕЦ НА ДЕЦАТА</t>
  </si>
  <si>
    <t>10135.2560.344</t>
  </si>
  <si>
    <t>Подмяна осветителни тела с енерго спестяващи лед тела. Подмяна котли на отоплителна инсталация.</t>
  </si>
  <si>
    <t>10135.2554.105</t>
  </si>
  <si>
    <t>Подмяна на осветителни тела</t>
  </si>
  <si>
    <t xml:space="preserve">МЕДИЦИНСКИ УНИВЕРСИТЕТ, гр. Варна - Ректорат                   </t>
  </si>
  <si>
    <t xml:space="preserve"> МЕДИЦИНСКИ УНИВЕРСИТЕТ, гр. Варна - Аудитория "Проф. д-р Вл. Иванов" в УМБАЛ "Св.Марина", бул.Хр.Смирненски№1м."Сотира" </t>
  </si>
  <si>
    <t xml:space="preserve">  МЕДИЦИНСКИ УНИВЕРСИТЕТ, гр. Варна,РЗИ, ул.Брегалница  № 3 
- Обособен самостоятелен обект на 10-ти етаж                                </t>
  </si>
  <si>
    <t xml:space="preserve"> МЕДИЦИНСКИ УНИВЕРСИТЕТ, гр. Варна, РЗИ, ул.Брегалница  № 3 
 - Обособен самостоятелен обект на 4-ти етаж                                </t>
  </si>
  <si>
    <t xml:space="preserve">  МЕДИЦИНСКИ УНИВЕРСИТЕТ, гр. Варна, РЗИ, ул.Брегалница  № 3 
 - Обособен самостоятелен обект на 7-ми етаж                                </t>
  </si>
  <si>
    <t xml:space="preserve">  МЕДИЦИНСКИ УНИВЕРСИТЕТ, гр. Варна, РЗИ, ул.Брегалница  № 3 
 - Обособен самостоятелен обект на 8-ми етаж                                </t>
  </si>
  <si>
    <t xml:space="preserve">  МЕДИЦИНСКИ УНИВЕРСИТЕТ, гр. Варна - Студентско общежитие,  ул."Петър Райчев", блок 35 (ниско и високо тяло)                     </t>
  </si>
  <si>
    <t xml:space="preserve"> МЕДИЦИНСКИ УНИВЕРСИТЕТ, гр. Варна - Филиал в гр.Шумен, ул."Васил Априлов"№63</t>
  </si>
  <si>
    <t xml:space="preserve">ИКОНОМИЧЕСКИ УНИВЕРСИТЕТ, гр. Варна - учебен корпус 2 </t>
  </si>
  <si>
    <t xml:space="preserve">ИКОНОМИЧЕСКИ УНИВЕРСИТЕТ, гр. Варна - Учебен корпус 1 </t>
  </si>
  <si>
    <t>Нова сграда-комплексни мерки</t>
  </si>
  <si>
    <t>ПРОФЕСИОНАЛНА ГИМНАЗИЯ ПО МЕХАНОТЕХНИКА"ЮРИЙ ГАГАРИН", гр. Русе</t>
  </si>
  <si>
    <t>ВИСШЕ УЧИЛИЩЕ ПО ТЕЛЕКОМУНИКАЦИИ И ПОЩИ, гр. София - Студентско общежитие "Бл. 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</si>
</sst>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.mm\.yyyy\ &quot;г.&quot;;@"/>
  </numFmts>
  <fonts count="20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2" fillId="0" borderId="0" xfId="0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164" fontId="2" fillId="2" borderId="1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0" xfId="2" applyFont="1" applyAlignment="1">
      <alignment wrapText="1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4" fillId="0" borderId="1" xfId="2" applyFont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3" fontId="2" fillId="3" borderId="1" xfId="2" applyNumberFormat="1" applyFont="1" applyFill="1" applyBorder="1" applyAlignment="1" applyProtection="1">
      <alignment horizontal="center" vertical="center" wrapText="1"/>
    </xf>
    <xf numFmtId="1" fontId="2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3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left" vertical="center" wrapText="1"/>
      <protection locked="0"/>
    </xf>
    <xf numFmtId="3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/>
    </xf>
    <xf numFmtId="4" fontId="2" fillId="2" borderId="3" xfId="2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left" vertical="center" wrapText="1"/>
    </xf>
    <xf numFmtId="4" fontId="3" fillId="2" borderId="3" xfId="2" applyNumberFormat="1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/>
    </xf>
    <xf numFmtId="0" fontId="7" fillId="0" borderId="4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164" fontId="3" fillId="0" borderId="3" xfId="2" applyNumberFormat="1" applyFont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center" vertical="center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left" vertical="center" wrapText="1"/>
      <protection locked="0"/>
    </xf>
    <xf numFmtId="4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left" vertical="center" wrapText="1"/>
      <protection locked="0"/>
    </xf>
    <xf numFmtId="0" fontId="3" fillId="3" borderId="3" xfId="2" applyFont="1" applyFill="1" applyBorder="1" applyAlignment="1" applyProtection="1">
      <alignment horizontal="left" vertical="center" wrapText="1"/>
      <protection locked="0"/>
    </xf>
    <xf numFmtId="4" fontId="3" fillId="2" borderId="3" xfId="2" applyNumberFormat="1" applyFont="1" applyFill="1" applyBorder="1" applyAlignment="1" applyProtection="1">
      <alignment horizontal="center" vertical="center" wrapText="1"/>
    </xf>
    <xf numFmtId="4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left" vertical="center" wrapText="1"/>
      <protection locked="0"/>
    </xf>
    <xf numFmtId="0" fontId="3" fillId="3" borderId="3" xfId="2" applyFont="1" applyFill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164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3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" quotePrefix="1" applyFont="1" applyFill="1" applyBorder="1" applyAlignment="1" applyProtection="1">
      <alignment horizontal="left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3" fillId="0" borderId="5" xfId="2" applyFont="1" applyFill="1" applyBorder="1" applyAlignment="1" applyProtection="1">
      <alignment horizontal="left" vertical="center" wrapText="1"/>
      <protection locked="0"/>
    </xf>
    <xf numFmtId="16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3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left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3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17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17" fillId="0" borderId="6" xfId="0" applyNumberFormat="1" applyFont="1" applyFill="1" applyBorder="1" applyAlignment="1" applyProtection="1">
      <alignment horizontal="left" vertical="top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5" fontId="17" fillId="0" borderId="1" xfId="0" applyNumberFormat="1" applyFont="1" applyFill="1" applyBorder="1" applyAlignment="1" applyProtection="1">
      <alignment horizontal="left" vertical="top" wrapText="1"/>
      <protection locked="0"/>
    </xf>
    <xf numFmtId="16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left" vertical="center"/>
    </xf>
    <xf numFmtId="0" fontId="2" fillId="2" borderId="8" xfId="2" applyFont="1" applyFill="1" applyBorder="1" applyAlignment="1" applyProtection="1">
      <alignment horizontal="left" vertical="center"/>
    </xf>
    <xf numFmtId="0" fontId="2" fillId="2" borderId="9" xfId="2" applyFont="1" applyFill="1" applyBorder="1" applyAlignment="1" applyProtection="1">
      <alignment horizontal="left" vertical="center"/>
    </xf>
    <xf numFmtId="3" fontId="3" fillId="0" borderId="6" xfId="2" applyNumberFormat="1" applyFont="1" applyBorder="1" applyAlignment="1" applyProtection="1">
      <alignment horizontal="center" vertical="center" wrapText="1"/>
      <protection locked="0"/>
    </xf>
    <xf numFmtId="3" fontId="3" fillId="0" borderId="5" xfId="2" applyNumberFormat="1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/>
    </xf>
    <xf numFmtId="0" fontId="3" fillId="0" borderId="5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 textRotation="90" wrapText="1"/>
    </xf>
    <xf numFmtId="0" fontId="2" fillId="2" borderId="5" xfId="2" applyFont="1" applyFill="1" applyBorder="1" applyAlignment="1" applyProtection="1">
      <alignment horizontal="center" vertical="center" textRotation="90" wrapText="1"/>
    </xf>
    <xf numFmtId="0" fontId="2" fillId="2" borderId="3" xfId="2" applyFont="1" applyFill="1" applyBorder="1" applyAlignment="1" applyProtection="1">
      <alignment horizontal="center" vertical="center" textRotation="90" wrapText="1"/>
    </xf>
    <xf numFmtId="2" fontId="2" fillId="2" borderId="6" xfId="2" applyNumberFormat="1" applyFont="1" applyFill="1" applyBorder="1" applyAlignment="1" applyProtection="1">
      <alignment horizontal="center" vertical="center" wrapText="1"/>
    </xf>
    <xf numFmtId="2" fontId="2" fillId="2" borderId="3" xfId="2" applyNumberFormat="1" applyFont="1" applyFill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2" fillId="2" borderId="8" xfId="2" applyFont="1" applyFill="1" applyBorder="1" applyAlignment="1" applyProtection="1">
      <alignment horizontal="center" vertical="center" wrapText="1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2" fontId="2" fillId="2" borderId="5" xfId="2" applyNumberFormat="1" applyFont="1" applyFill="1" applyBorder="1" applyAlignment="1" applyProtection="1">
      <alignment horizontal="center" vertical="center" wrapText="1"/>
    </xf>
    <xf numFmtId="2" fontId="2" fillId="2" borderId="6" xfId="2" applyNumberFormat="1" applyFont="1" applyFill="1" applyBorder="1" applyAlignment="1" applyProtection="1">
      <alignment horizontal="center" vertical="center" textRotation="90" wrapText="1"/>
    </xf>
    <xf numFmtId="2" fontId="2" fillId="2" borderId="5" xfId="2" applyNumberFormat="1" applyFont="1" applyFill="1" applyBorder="1" applyAlignment="1" applyProtection="1">
      <alignment horizontal="center" vertical="center" textRotation="90" wrapText="1"/>
    </xf>
    <xf numFmtId="2" fontId="2" fillId="2" borderId="3" xfId="2" applyNumberFormat="1" applyFont="1" applyFill="1" applyBorder="1" applyAlignment="1" applyProtection="1">
      <alignment horizontal="center" vertical="center" textRotation="90" wrapText="1"/>
    </xf>
  </cellXfs>
  <cellStyles count="4">
    <cellStyle name="Normal 2" xfId="1"/>
    <cellStyle name="Normal_Otchet_planove_new" xfId="2"/>
    <cellStyle name="Style 1" xf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abSelected="1" view="pageBreakPreview" zoomScale="70" zoomScaleNormal="70" zoomScaleSheetLayoutView="70" workbookViewId="0">
      <selection activeCell="V28" sqref="V28"/>
    </sheetView>
  </sheetViews>
  <sheetFormatPr defaultColWidth="9.140625" defaultRowHeight="12.75" x14ac:dyDescent="0.2"/>
  <cols>
    <col min="1" max="1" width="8.28515625" style="19" customWidth="1"/>
    <col min="2" max="2" width="16.28515625" style="19" customWidth="1"/>
    <col min="3" max="3" width="19.85546875" style="19" customWidth="1"/>
    <col min="4" max="4" width="21.5703125" style="19" customWidth="1"/>
    <col min="5" max="5" width="12.85546875" style="19" customWidth="1"/>
    <col min="6" max="6" width="16.28515625" style="19" customWidth="1"/>
    <col min="7" max="7" width="16.140625" style="19" customWidth="1"/>
    <col min="8" max="9" width="13.28515625" style="19" customWidth="1"/>
    <col min="10" max="10" width="14.5703125" style="19" customWidth="1"/>
    <col min="11" max="11" width="10.140625" style="19" bestFit="1" customWidth="1"/>
    <col min="12" max="12" width="10.5703125" style="24" customWidth="1"/>
    <col min="13" max="13" width="9.28515625" style="24" customWidth="1"/>
    <col min="14" max="14" width="8.140625" style="24" customWidth="1"/>
    <col min="15" max="15" width="8.85546875" style="24" customWidth="1"/>
    <col min="16" max="16" width="9.140625" style="24" customWidth="1"/>
    <col min="17" max="18" width="9.7109375" style="24" customWidth="1"/>
    <col min="19" max="19" width="10.7109375" style="24" customWidth="1"/>
    <col min="20" max="20" width="8.85546875" style="24" customWidth="1"/>
    <col min="21" max="21" width="9.5703125" style="24" customWidth="1"/>
    <col min="22" max="22" width="8.28515625" style="24" customWidth="1"/>
    <col min="23" max="23" width="13.5703125" style="24" customWidth="1"/>
    <col min="24" max="25" width="9.140625" style="24"/>
    <col min="26" max="16384" width="9.140625" style="19"/>
  </cols>
  <sheetData>
    <row r="1" spans="1:25" x14ac:dyDescent="0.2">
      <c r="A1" s="99" t="s">
        <v>0</v>
      </c>
      <c r="B1" s="101" t="s">
        <v>59</v>
      </c>
      <c r="C1" s="101" t="s">
        <v>48</v>
      </c>
      <c r="D1" s="101" t="s">
        <v>56</v>
      </c>
      <c r="E1" s="101" t="s">
        <v>49</v>
      </c>
      <c r="F1" s="101" t="s">
        <v>50</v>
      </c>
      <c r="G1" s="101" t="s">
        <v>55</v>
      </c>
      <c r="H1" s="101" t="s">
        <v>51</v>
      </c>
      <c r="I1" s="101" t="s">
        <v>57</v>
      </c>
      <c r="J1" s="116" t="s">
        <v>58</v>
      </c>
      <c r="K1" s="116" t="s">
        <v>2</v>
      </c>
      <c r="L1" s="121" t="s">
        <v>47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6" t="s">
        <v>3</v>
      </c>
      <c r="X1" s="23"/>
    </row>
    <row r="2" spans="1:25" ht="29.25" customHeight="1" x14ac:dyDescent="0.2">
      <c r="A2" s="99"/>
      <c r="B2" s="102"/>
      <c r="C2" s="102"/>
      <c r="D2" s="102"/>
      <c r="E2" s="102"/>
      <c r="F2" s="102"/>
      <c r="G2" s="102"/>
      <c r="H2" s="102"/>
      <c r="I2" s="102"/>
      <c r="J2" s="117"/>
      <c r="K2" s="117"/>
      <c r="L2" s="121" t="s">
        <v>4</v>
      </c>
      <c r="M2" s="122"/>
      <c r="N2" s="122"/>
      <c r="O2" s="122"/>
      <c r="P2" s="123"/>
      <c r="Q2" s="124" t="s">
        <v>5</v>
      </c>
      <c r="R2" s="124"/>
      <c r="S2" s="119" t="s">
        <v>6</v>
      </c>
      <c r="T2" s="126" t="s">
        <v>7</v>
      </c>
      <c r="U2" s="126" t="s">
        <v>8</v>
      </c>
      <c r="V2" s="126" t="s">
        <v>9</v>
      </c>
      <c r="W2" s="117"/>
    </row>
    <row r="3" spans="1:25" x14ac:dyDescent="0.2">
      <c r="A3" s="99"/>
      <c r="B3" s="102"/>
      <c r="C3" s="102"/>
      <c r="D3" s="102"/>
      <c r="E3" s="102"/>
      <c r="F3" s="102"/>
      <c r="G3" s="102"/>
      <c r="H3" s="102"/>
      <c r="I3" s="102"/>
      <c r="J3" s="117"/>
      <c r="K3" s="117"/>
      <c r="L3" s="101" t="s">
        <v>42</v>
      </c>
      <c r="M3" s="119" t="s">
        <v>10</v>
      </c>
      <c r="N3" s="119" t="s">
        <v>43</v>
      </c>
      <c r="O3" s="119" t="s">
        <v>11</v>
      </c>
      <c r="P3" s="119" t="s">
        <v>44</v>
      </c>
      <c r="Q3" s="119" t="s">
        <v>12</v>
      </c>
      <c r="R3" s="119" t="s">
        <v>13</v>
      </c>
      <c r="S3" s="125"/>
      <c r="T3" s="127"/>
      <c r="U3" s="127"/>
      <c r="V3" s="127"/>
      <c r="W3" s="117"/>
    </row>
    <row r="4" spans="1:25" ht="61.5" customHeight="1" x14ac:dyDescent="0.2">
      <c r="A4" s="100"/>
      <c r="B4" s="103"/>
      <c r="C4" s="103"/>
      <c r="D4" s="103"/>
      <c r="E4" s="103"/>
      <c r="F4" s="103"/>
      <c r="G4" s="103"/>
      <c r="H4" s="103"/>
      <c r="I4" s="103"/>
      <c r="J4" s="118"/>
      <c r="K4" s="118"/>
      <c r="L4" s="103"/>
      <c r="M4" s="120"/>
      <c r="N4" s="120"/>
      <c r="O4" s="120"/>
      <c r="P4" s="120"/>
      <c r="Q4" s="120"/>
      <c r="R4" s="120"/>
      <c r="S4" s="120"/>
      <c r="T4" s="128"/>
      <c r="U4" s="128"/>
      <c r="V4" s="128"/>
      <c r="W4" s="118"/>
    </row>
    <row r="5" spans="1:25" s="20" customFormat="1" ht="51" x14ac:dyDescent="0.2">
      <c r="A5" s="8" t="s">
        <v>14</v>
      </c>
      <c r="B5" s="31" t="s">
        <v>52</v>
      </c>
      <c r="C5" s="8" t="s">
        <v>14</v>
      </c>
      <c r="D5" s="8" t="s">
        <v>14</v>
      </c>
      <c r="E5" s="8" t="s">
        <v>54</v>
      </c>
      <c r="F5" s="8" t="s">
        <v>14</v>
      </c>
      <c r="G5" s="31" t="s">
        <v>53</v>
      </c>
      <c r="H5" s="8" t="s">
        <v>14</v>
      </c>
      <c r="I5" s="31" t="s">
        <v>52</v>
      </c>
      <c r="J5" s="8" t="s">
        <v>14</v>
      </c>
      <c r="K5" s="8" t="s">
        <v>15</v>
      </c>
      <c r="L5" s="37" t="s">
        <v>16</v>
      </c>
      <c r="M5" s="37" t="s">
        <v>46</v>
      </c>
      <c r="N5" s="37" t="s">
        <v>16</v>
      </c>
      <c r="O5" s="37" t="s">
        <v>16</v>
      </c>
      <c r="P5" s="37" t="s">
        <v>16</v>
      </c>
      <c r="Q5" s="38" t="s">
        <v>17</v>
      </c>
      <c r="R5" s="38" t="s">
        <v>17</v>
      </c>
      <c r="S5" s="38" t="s">
        <v>17</v>
      </c>
      <c r="T5" s="39" t="s">
        <v>18</v>
      </c>
      <c r="U5" s="37" t="s">
        <v>19</v>
      </c>
      <c r="V5" s="39" t="s">
        <v>20</v>
      </c>
      <c r="W5" s="40" t="s">
        <v>14</v>
      </c>
      <c r="X5" s="25"/>
      <c r="Y5" s="25"/>
    </row>
    <row r="6" spans="1:25" ht="13.5" thickBo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</row>
    <row r="7" spans="1:25" ht="90" thickTop="1" x14ac:dyDescent="0.2">
      <c r="A7" s="55">
        <v>1</v>
      </c>
      <c r="B7" s="14" t="s">
        <v>26</v>
      </c>
      <c r="C7" s="57" t="s">
        <v>331</v>
      </c>
      <c r="D7" s="57"/>
      <c r="E7" s="67">
        <v>5.86</v>
      </c>
      <c r="F7" s="57" t="s">
        <v>83</v>
      </c>
      <c r="G7" s="57" t="s">
        <v>84</v>
      </c>
      <c r="H7" s="57" t="s">
        <v>85</v>
      </c>
      <c r="I7" s="68" t="s">
        <v>65</v>
      </c>
      <c r="J7" s="69" t="s">
        <v>86</v>
      </c>
      <c r="K7" s="70">
        <v>263.66000000000003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49">
        <f t="shared" ref="S7:S53" si="0">(L7*6000+M7*9300+N7*11628+O7*12778+P7*3800)/1000+SUM(Q7:R7)</f>
        <v>0</v>
      </c>
      <c r="T7" s="41"/>
      <c r="U7" s="49">
        <f t="shared" ref="U7:U53" si="1">((L7*6000*350+M7*9300*202+N7*11628*270+O7*12778*227+P7*3800*43)+(Q7*819+R7*290)*1000)/1000000</f>
        <v>0</v>
      </c>
      <c r="V7" s="49" t="str">
        <f t="shared" ref="V7:V38" si="2">IF(T7=0,"",K7/T7)</f>
        <v/>
      </c>
      <c r="W7" s="59"/>
    </row>
    <row r="8" spans="1:25" ht="318.75" x14ac:dyDescent="0.2">
      <c r="A8" s="55">
        <v>2</v>
      </c>
      <c r="B8" s="14" t="s">
        <v>26</v>
      </c>
      <c r="C8" s="75" t="s">
        <v>87</v>
      </c>
      <c r="D8" s="75" t="s">
        <v>88</v>
      </c>
      <c r="E8" s="76">
        <v>8268.4599999999991</v>
      </c>
      <c r="F8" s="75" t="s">
        <v>89</v>
      </c>
      <c r="G8" s="75" t="s">
        <v>90</v>
      </c>
      <c r="H8" s="75" t="s">
        <v>90</v>
      </c>
      <c r="I8" s="77" t="s">
        <v>67</v>
      </c>
      <c r="J8" s="78" t="s">
        <v>80</v>
      </c>
      <c r="K8" s="79">
        <v>761.54981999999995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147.15299999999999</v>
      </c>
      <c r="R8" s="79">
        <v>811.34</v>
      </c>
      <c r="S8" s="49">
        <f t="shared" si="0"/>
        <v>958.49300000000005</v>
      </c>
      <c r="T8" s="41">
        <v>84</v>
      </c>
      <c r="U8" s="49">
        <f t="shared" si="1"/>
        <v>355.80690700000002</v>
      </c>
      <c r="V8" s="49">
        <f t="shared" si="2"/>
        <v>9.0660692857142848</v>
      </c>
      <c r="W8" s="43"/>
    </row>
    <row r="9" spans="1:25" ht="66.75" customHeight="1" x14ac:dyDescent="0.2">
      <c r="A9" s="55">
        <v>3</v>
      </c>
      <c r="B9" s="14" t="s">
        <v>26</v>
      </c>
      <c r="C9" s="80" t="s">
        <v>319</v>
      </c>
      <c r="D9" s="80" t="s">
        <v>91</v>
      </c>
      <c r="E9" s="81">
        <v>7325</v>
      </c>
      <c r="F9" s="82"/>
      <c r="G9" s="82"/>
      <c r="H9" s="82" t="s">
        <v>92</v>
      </c>
      <c r="I9" s="83" t="s">
        <v>65</v>
      </c>
      <c r="J9" s="84" t="s">
        <v>93</v>
      </c>
      <c r="K9" s="85">
        <v>53.524000000000001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49">
        <f t="shared" si="0"/>
        <v>0</v>
      </c>
      <c r="T9" s="44"/>
      <c r="U9" s="49">
        <f t="shared" si="1"/>
        <v>0</v>
      </c>
      <c r="V9" s="49" t="str">
        <f t="shared" si="2"/>
        <v/>
      </c>
      <c r="W9" s="45"/>
    </row>
    <row r="10" spans="1:25" ht="102" x14ac:dyDescent="0.2">
      <c r="A10" s="55">
        <v>4</v>
      </c>
      <c r="B10" s="14" t="s">
        <v>26</v>
      </c>
      <c r="C10" s="87" t="s">
        <v>320</v>
      </c>
      <c r="D10" s="82" t="s">
        <v>94</v>
      </c>
      <c r="E10" s="88" t="s">
        <v>95</v>
      </c>
      <c r="F10" s="82"/>
      <c r="G10" s="82"/>
      <c r="H10" s="73" t="s">
        <v>96</v>
      </c>
      <c r="I10" s="83" t="s">
        <v>65</v>
      </c>
      <c r="J10" s="84" t="s">
        <v>93</v>
      </c>
      <c r="K10" s="85">
        <v>29.953530000000001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49">
        <f t="shared" si="0"/>
        <v>0</v>
      </c>
      <c r="T10" s="44"/>
      <c r="U10" s="49">
        <f t="shared" si="1"/>
        <v>0</v>
      </c>
      <c r="V10" s="49" t="str">
        <f t="shared" si="2"/>
        <v/>
      </c>
      <c r="W10" s="45"/>
    </row>
    <row r="11" spans="1:25" ht="89.25" x14ac:dyDescent="0.2">
      <c r="A11" s="55">
        <v>5</v>
      </c>
      <c r="B11" s="14" t="s">
        <v>26</v>
      </c>
      <c r="C11" s="89" t="s">
        <v>321</v>
      </c>
      <c r="D11" s="73" t="s">
        <v>97</v>
      </c>
      <c r="E11" s="90" t="s">
        <v>98</v>
      </c>
      <c r="F11" s="73"/>
      <c r="G11" s="73"/>
      <c r="H11" s="57" t="s">
        <v>99</v>
      </c>
      <c r="I11" s="91" t="s">
        <v>65</v>
      </c>
      <c r="J11" s="92" t="s">
        <v>93</v>
      </c>
      <c r="K11" s="93">
        <v>397.84071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49">
        <f t="shared" si="0"/>
        <v>0</v>
      </c>
      <c r="T11" s="44"/>
      <c r="U11" s="49">
        <f t="shared" si="1"/>
        <v>0</v>
      </c>
      <c r="V11" s="49" t="str">
        <f t="shared" si="2"/>
        <v/>
      </c>
      <c r="W11" s="45"/>
    </row>
    <row r="12" spans="1:25" ht="89.25" x14ac:dyDescent="0.2">
      <c r="A12" s="55">
        <v>6</v>
      </c>
      <c r="B12" s="14" t="s">
        <v>26</v>
      </c>
      <c r="C12" s="89" t="s">
        <v>322</v>
      </c>
      <c r="D12" s="73" t="s">
        <v>100</v>
      </c>
      <c r="E12" s="90" t="s">
        <v>98</v>
      </c>
      <c r="F12" s="73"/>
      <c r="G12" s="73"/>
      <c r="H12" s="57" t="s">
        <v>92</v>
      </c>
      <c r="I12" s="91" t="s">
        <v>65</v>
      </c>
      <c r="J12" s="92" t="s">
        <v>93</v>
      </c>
      <c r="K12" s="93">
        <v>1.50528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49">
        <f t="shared" si="0"/>
        <v>0</v>
      </c>
      <c r="T12" s="44"/>
      <c r="U12" s="49">
        <f t="shared" si="1"/>
        <v>0</v>
      </c>
      <c r="V12" s="49" t="str">
        <f t="shared" si="2"/>
        <v/>
      </c>
      <c r="W12" s="45"/>
    </row>
    <row r="13" spans="1:25" ht="205.5" customHeight="1" x14ac:dyDescent="0.2">
      <c r="A13" s="98">
        <v>7</v>
      </c>
      <c r="B13" s="14" t="s">
        <v>26</v>
      </c>
      <c r="C13" s="89" t="s">
        <v>323</v>
      </c>
      <c r="D13" s="73" t="s">
        <v>101</v>
      </c>
      <c r="E13" s="90" t="s">
        <v>102</v>
      </c>
      <c r="F13" s="73"/>
      <c r="G13" s="73"/>
      <c r="H13" s="57" t="s">
        <v>92</v>
      </c>
      <c r="I13" s="91" t="s">
        <v>65</v>
      </c>
      <c r="J13" s="92" t="s">
        <v>93</v>
      </c>
      <c r="K13" s="94">
        <v>1.84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49">
        <f t="shared" si="0"/>
        <v>0</v>
      </c>
      <c r="T13" s="44"/>
      <c r="U13" s="49">
        <f t="shared" si="1"/>
        <v>0</v>
      </c>
      <c r="V13" s="49" t="str">
        <f t="shared" si="2"/>
        <v/>
      </c>
      <c r="W13" s="45"/>
    </row>
    <row r="14" spans="1:25" ht="94.5" customHeight="1" x14ac:dyDescent="0.2">
      <c r="A14" s="55">
        <v>8</v>
      </c>
      <c r="B14" s="14" t="s">
        <v>26</v>
      </c>
      <c r="C14" s="89" t="s">
        <v>324</v>
      </c>
      <c r="D14" s="73" t="s">
        <v>103</v>
      </c>
      <c r="E14" s="90" t="s">
        <v>98</v>
      </c>
      <c r="F14" s="73"/>
      <c r="G14" s="73"/>
      <c r="H14" s="57" t="s">
        <v>92</v>
      </c>
      <c r="I14" s="91" t="s">
        <v>65</v>
      </c>
      <c r="J14" s="92" t="s">
        <v>93</v>
      </c>
      <c r="K14" s="94">
        <v>1.63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49">
        <f t="shared" si="0"/>
        <v>0</v>
      </c>
      <c r="T14" s="58"/>
      <c r="U14" s="49">
        <f t="shared" si="1"/>
        <v>0</v>
      </c>
      <c r="V14" s="49" t="str">
        <f t="shared" si="2"/>
        <v/>
      </c>
      <c r="W14" s="45"/>
    </row>
    <row r="15" spans="1:25" ht="89.25" customHeight="1" x14ac:dyDescent="0.2">
      <c r="A15" s="55">
        <v>9</v>
      </c>
      <c r="B15" s="14" t="s">
        <v>26</v>
      </c>
      <c r="C15" s="89" t="s">
        <v>325</v>
      </c>
      <c r="D15" s="89" t="s">
        <v>104</v>
      </c>
      <c r="E15" s="95" t="s">
        <v>105</v>
      </c>
      <c r="F15" s="73"/>
      <c r="G15" s="73"/>
      <c r="H15" s="73" t="s">
        <v>106</v>
      </c>
      <c r="I15" s="91" t="s">
        <v>65</v>
      </c>
      <c r="J15" s="92" t="s">
        <v>93</v>
      </c>
      <c r="K15" s="94">
        <v>183.84439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49">
        <f t="shared" si="0"/>
        <v>0</v>
      </c>
      <c r="T15" s="58"/>
      <c r="U15" s="49">
        <f t="shared" si="1"/>
        <v>0</v>
      </c>
      <c r="V15" s="49" t="str">
        <f t="shared" si="2"/>
        <v/>
      </c>
      <c r="W15" s="45"/>
    </row>
    <row r="16" spans="1:25" ht="87" customHeight="1" x14ac:dyDescent="0.2">
      <c r="A16" s="55">
        <v>10</v>
      </c>
      <c r="B16" s="14" t="s">
        <v>26</v>
      </c>
      <c r="C16" s="96" t="s">
        <v>326</v>
      </c>
      <c r="D16" s="73" t="s">
        <v>107</v>
      </c>
      <c r="E16" s="97" t="s">
        <v>108</v>
      </c>
      <c r="F16" s="73"/>
      <c r="G16" s="73"/>
      <c r="H16" s="73" t="s">
        <v>109</v>
      </c>
      <c r="I16" s="91" t="s">
        <v>65</v>
      </c>
      <c r="J16" s="92" t="s">
        <v>93</v>
      </c>
      <c r="K16" s="94">
        <v>34.540999999999997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49">
        <f t="shared" si="0"/>
        <v>0</v>
      </c>
      <c r="T16" s="58">
        <v>2</v>
      </c>
      <c r="U16" s="49">
        <f t="shared" si="1"/>
        <v>0</v>
      </c>
      <c r="V16" s="49">
        <f t="shared" si="2"/>
        <v>17.270499999999998</v>
      </c>
      <c r="W16" s="45"/>
    </row>
    <row r="17" spans="1:23" ht="87" customHeight="1" x14ac:dyDescent="0.2">
      <c r="A17" s="55">
        <v>11</v>
      </c>
      <c r="B17" s="14"/>
      <c r="C17" s="14" t="s">
        <v>328</v>
      </c>
      <c r="D17" s="14" t="s">
        <v>315</v>
      </c>
      <c r="E17" s="54">
        <v>27400.799999999999</v>
      </c>
      <c r="F17" s="14"/>
      <c r="G17" s="14"/>
      <c r="H17" s="14" t="s">
        <v>316</v>
      </c>
      <c r="I17" s="21" t="s">
        <v>65</v>
      </c>
      <c r="J17" s="22" t="s">
        <v>38</v>
      </c>
      <c r="K17" s="56">
        <v>78.63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61">
        <f t="shared" si="0"/>
        <v>0</v>
      </c>
      <c r="T17" s="71"/>
      <c r="U17" s="61">
        <f t="shared" si="1"/>
        <v>0</v>
      </c>
      <c r="V17" s="61" t="str">
        <f t="shared" si="2"/>
        <v/>
      </c>
      <c r="W17" s="45"/>
    </row>
    <row r="18" spans="1:23" ht="87" customHeight="1" x14ac:dyDescent="0.2">
      <c r="A18" s="55">
        <v>12</v>
      </c>
      <c r="B18" s="14"/>
      <c r="C18" s="14" t="s">
        <v>327</v>
      </c>
      <c r="D18" s="14" t="s">
        <v>317</v>
      </c>
      <c r="E18" s="54">
        <v>9418.5499999999993</v>
      </c>
      <c r="F18" s="14"/>
      <c r="G18" s="14"/>
      <c r="H18" s="14" t="s">
        <v>318</v>
      </c>
      <c r="I18" s="21" t="s">
        <v>65</v>
      </c>
      <c r="J18" s="22" t="s">
        <v>38</v>
      </c>
      <c r="K18" s="56">
        <v>1.2572099999999999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61">
        <f t="shared" si="0"/>
        <v>0</v>
      </c>
      <c r="T18" s="71"/>
      <c r="U18" s="61">
        <f t="shared" si="1"/>
        <v>0</v>
      </c>
      <c r="V18" s="61" t="str">
        <f t="shared" si="2"/>
        <v/>
      </c>
      <c r="W18" s="45"/>
    </row>
    <row r="19" spans="1:23" ht="79.5" customHeight="1" x14ac:dyDescent="0.2">
      <c r="A19" s="55">
        <v>13</v>
      </c>
      <c r="B19" s="14" t="s">
        <v>26</v>
      </c>
      <c r="C19" s="57" t="s">
        <v>314</v>
      </c>
      <c r="D19" s="57"/>
      <c r="E19" s="67">
        <v>10414.44</v>
      </c>
      <c r="F19" s="57" t="s">
        <v>110</v>
      </c>
      <c r="G19" s="57" t="s">
        <v>111</v>
      </c>
      <c r="H19" s="74" t="s">
        <v>112</v>
      </c>
      <c r="I19" s="68" t="s">
        <v>65</v>
      </c>
      <c r="J19" s="69" t="s">
        <v>113</v>
      </c>
      <c r="K19" s="70">
        <v>294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49">
        <f t="shared" si="0"/>
        <v>0</v>
      </c>
      <c r="T19" s="58"/>
      <c r="U19" s="49">
        <f t="shared" si="1"/>
        <v>0</v>
      </c>
      <c r="V19" s="61" t="str">
        <f t="shared" si="2"/>
        <v/>
      </c>
      <c r="W19" s="45"/>
    </row>
    <row r="20" spans="1:23" ht="235.5" customHeight="1" x14ac:dyDescent="0.2">
      <c r="A20" s="55">
        <v>14</v>
      </c>
      <c r="B20" s="14" t="s">
        <v>26</v>
      </c>
      <c r="C20" s="57" t="s">
        <v>313</v>
      </c>
      <c r="D20" s="57" t="s">
        <v>72</v>
      </c>
      <c r="E20" s="67" t="s">
        <v>73</v>
      </c>
      <c r="F20" s="57" t="s">
        <v>74</v>
      </c>
      <c r="G20" s="57" t="s">
        <v>114</v>
      </c>
      <c r="H20" s="57" t="s">
        <v>114</v>
      </c>
      <c r="I20" s="68" t="s">
        <v>65</v>
      </c>
      <c r="J20" s="69" t="s">
        <v>75</v>
      </c>
      <c r="K20" s="70">
        <v>2946.69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369.82</v>
      </c>
      <c r="S20" s="49">
        <f t="shared" si="0"/>
        <v>369.82</v>
      </c>
      <c r="T20" s="44">
        <v>37.06</v>
      </c>
      <c r="U20" s="49">
        <f t="shared" si="1"/>
        <v>107.2478</v>
      </c>
      <c r="V20" s="49">
        <f t="shared" si="2"/>
        <v>79.511332973556392</v>
      </c>
      <c r="W20" s="45"/>
    </row>
    <row r="21" spans="1:23" ht="76.5" x14ac:dyDescent="0.2">
      <c r="A21" s="55">
        <v>15</v>
      </c>
      <c r="B21" s="14" t="s">
        <v>26</v>
      </c>
      <c r="C21" s="57" t="s">
        <v>312</v>
      </c>
      <c r="D21" s="57" t="s">
        <v>115</v>
      </c>
      <c r="E21" s="67">
        <v>36</v>
      </c>
      <c r="F21" s="57"/>
      <c r="G21" s="57"/>
      <c r="H21" s="57" t="s">
        <v>76</v>
      </c>
      <c r="I21" s="68" t="s">
        <v>65</v>
      </c>
      <c r="J21" s="69" t="s">
        <v>116</v>
      </c>
      <c r="K21" s="70">
        <v>2.73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49">
        <f t="shared" si="0"/>
        <v>0</v>
      </c>
      <c r="T21" s="44"/>
      <c r="U21" s="49">
        <f t="shared" si="1"/>
        <v>0</v>
      </c>
      <c r="V21" s="49" t="str">
        <f t="shared" si="2"/>
        <v/>
      </c>
      <c r="W21" s="45"/>
    </row>
    <row r="22" spans="1:23" ht="76.5" x14ac:dyDescent="0.2">
      <c r="A22" s="55">
        <v>16</v>
      </c>
      <c r="B22" s="14" t="s">
        <v>26</v>
      </c>
      <c r="C22" s="57" t="s">
        <v>312</v>
      </c>
      <c r="D22" s="57" t="s">
        <v>115</v>
      </c>
      <c r="E22" s="67">
        <v>198</v>
      </c>
      <c r="F22" s="57"/>
      <c r="G22" s="57"/>
      <c r="H22" s="57" t="s">
        <v>117</v>
      </c>
      <c r="I22" s="68" t="s">
        <v>65</v>
      </c>
      <c r="J22" s="69" t="s">
        <v>116</v>
      </c>
      <c r="K22" s="70">
        <v>1.4589000000000001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49">
        <f t="shared" si="0"/>
        <v>0</v>
      </c>
      <c r="T22" s="44"/>
      <c r="U22" s="49">
        <f t="shared" si="1"/>
        <v>0</v>
      </c>
      <c r="V22" s="49" t="str">
        <f t="shared" si="2"/>
        <v/>
      </c>
      <c r="W22" s="45"/>
    </row>
    <row r="23" spans="1:23" ht="76.5" x14ac:dyDescent="0.2">
      <c r="A23" s="55">
        <v>17</v>
      </c>
      <c r="B23" s="14" t="s">
        <v>26</v>
      </c>
      <c r="C23" s="57" t="s">
        <v>310</v>
      </c>
      <c r="D23" s="57" t="s">
        <v>118</v>
      </c>
      <c r="E23" s="67">
        <v>1251</v>
      </c>
      <c r="F23" s="57" t="s">
        <v>119</v>
      </c>
      <c r="G23" s="57" t="s">
        <v>119</v>
      </c>
      <c r="H23" s="57" t="s">
        <v>120</v>
      </c>
      <c r="I23" s="68" t="s">
        <v>65</v>
      </c>
      <c r="J23" s="69" t="s">
        <v>121</v>
      </c>
      <c r="K23" s="70">
        <v>157</v>
      </c>
      <c r="L23" s="70">
        <v>0</v>
      </c>
      <c r="M23" s="70">
        <v>1.5</v>
      </c>
      <c r="N23" s="70">
        <v>0</v>
      </c>
      <c r="O23" s="70">
        <v>0</v>
      </c>
      <c r="P23" s="70">
        <v>0</v>
      </c>
      <c r="Q23" s="70">
        <v>1</v>
      </c>
      <c r="R23" s="70">
        <v>0</v>
      </c>
      <c r="S23" s="49">
        <f t="shared" si="0"/>
        <v>14.95</v>
      </c>
      <c r="T23" s="44"/>
      <c r="U23" s="49">
        <f t="shared" si="1"/>
        <v>3.6368999999999998</v>
      </c>
      <c r="V23" s="49" t="str">
        <f t="shared" si="2"/>
        <v/>
      </c>
      <c r="W23" s="57"/>
    </row>
    <row r="24" spans="1:23" ht="63.75" x14ac:dyDescent="0.2">
      <c r="A24" s="55">
        <v>18</v>
      </c>
      <c r="B24" s="14" t="s">
        <v>26</v>
      </c>
      <c r="C24" s="57" t="s">
        <v>311</v>
      </c>
      <c r="D24" s="57" t="s">
        <v>118</v>
      </c>
      <c r="E24" s="67">
        <v>1772</v>
      </c>
      <c r="F24" s="57" t="s">
        <v>119</v>
      </c>
      <c r="G24" s="57" t="s">
        <v>119</v>
      </c>
      <c r="H24" s="57" t="s">
        <v>122</v>
      </c>
      <c r="I24" s="68" t="s">
        <v>65</v>
      </c>
      <c r="J24" s="69" t="s">
        <v>123</v>
      </c>
      <c r="K24" s="70">
        <v>1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49">
        <f t="shared" si="0"/>
        <v>0</v>
      </c>
      <c r="T24" s="44"/>
      <c r="U24" s="49">
        <f t="shared" si="1"/>
        <v>0</v>
      </c>
      <c r="V24" s="49" t="str">
        <f t="shared" si="2"/>
        <v/>
      </c>
      <c r="W24" s="59"/>
    </row>
    <row r="25" spans="1:23" ht="89.25" x14ac:dyDescent="0.2">
      <c r="A25" s="55">
        <v>19</v>
      </c>
      <c r="B25" s="14" t="s">
        <v>26</v>
      </c>
      <c r="C25" s="57" t="s">
        <v>309</v>
      </c>
      <c r="D25" s="57" t="s">
        <v>124</v>
      </c>
      <c r="E25" s="67">
        <v>38220</v>
      </c>
      <c r="F25" s="57" t="s">
        <v>125</v>
      </c>
      <c r="G25" s="57" t="s">
        <v>126</v>
      </c>
      <c r="H25" s="57" t="s">
        <v>127</v>
      </c>
      <c r="I25" s="68" t="s">
        <v>65</v>
      </c>
      <c r="J25" s="69" t="s">
        <v>68</v>
      </c>
      <c r="K25" s="70">
        <v>15</v>
      </c>
      <c r="L25" s="70">
        <v>0</v>
      </c>
      <c r="M25" s="70">
        <v>0</v>
      </c>
      <c r="N25" s="70">
        <v>0</v>
      </c>
      <c r="O25" s="70">
        <v>5</v>
      </c>
      <c r="P25" s="70">
        <v>0</v>
      </c>
      <c r="Q25" s="70">
        <v>0</v>
      </c>
      <c r="R25" s="70">
        <v>0</v>
      </c>
      <c r="S25" s="49">
        <f t="shared" si="0"/>
        <v>63.89</v>
      </c>
      <c r="T25" s="44"/>
      <c r="U25" s="49">
        <f t="shared" si="1"/>
        <v>14.503030000000001</v>
      </c>
      <c r="V25" s="49" t="str">
        <f t="shared" si="2"/>
        <v/>
      </c>
      <c r="W25" s="59"/>
    </row>
    <row r="26" spans="1:23" ht="127.5" x14ac:dyDescent="0.2">
      <c r="A26" s="55">
        <v>20</v>
      </c>
      <c r="B26" s="14" t="s">
        <v>26</v>
      </c>
      <c r="C26" s="57" t="s">
        <v>308</v>
      </c>
      <c r="D26" s="57" t="s">
        <v>128</v>
      </c>
      <c r="E26" s="67">
        <v>2027</v>
      </c>
      <c r="F26" s="57" t="s">
        <v>70</v>
      </c>
      <c r="G26" s="57" t="s">
        <v>129</v>
      </c>
      <c r="H26" s="57" t="s">
        <v>130</v>
      </c>
      <c r="I26" s="68" t="s">
        <v>67</v>
      </c>
      <c r="J26" s="69" t="s">
        <v>71</v>
      </c>
      <c r="K26" s="70">
        <v>131.82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49">
        <f t="shared" si="0"/>
        <v>0</v>
      </c>
      <c r="T26" s="44"/>
      <c r="U26" s="49">
        <f t="shared" si="1"/>
        <v>0</v>
      </c>
      <c r="V26" s="49" t="str">
        <f t="shared" si="2"/>
        <v/>
      </c>
      <c r="W26" s="45"/>
    </row>
    <row r="27" spans="1:23" ht="178.5" x14ac:dyDescent="0.2">
      <c r="A27" s="55">
        <v>21</v>
      </c>
      <c r="B27" s="14" t="s">
        <v>26</v>
      </c>
      <c r="C27" s="57" t="s">
        <v>308</v>
      </c>
      <c r="D27" s="57" t="s">
        <v>131</v>
      </c>
      <c r="E27" s="67">
        <v>966</v>
      </c>
      <c r="F27" s="57" t="s">
        <v>70</v>
      </c>
      <c r="G27" s="57" t="s">
        <v>132</v>
      </c>
      <c r="H27" s="57" t="s">
        <v>133</v>
      </c>
      <c r="I27" s="68" t="s">
        <v>67</v>
      </c>
      <c r="J27" s="69" t="s">
        <v>113</v>
      </c>
      <c r="K27" s="70">
        <v>96.82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49">
        <f t="shared" si="0"/>
        <v>0</v>
      </c>
      <c r="T27" s="44"/>
      <c r="U27" s="49">
        <f t="shared" si="1"/>
        <v>0</v>
      </c>
      <c r="V27" s="49" t="str">
        <f t="shared" si="2"/>
        <v/>
      </c>
      <c r="W27" s="45"/>
    </row>
    <row r="28" spans="1:23" ht="140.25" x14ac:dyDescent="0.2">
      <c r="A28" s="55">
        <v>22</v>
      </c>
      <c r="B28" s="14" t="s">
        <v>26</v>
      </c>
      <c r="C28" s="57" t="s">
        <v>307</v>
      </c>
      <c r="D28" s="57" t="s">
        <v>134</v>
      </c>
      <c r="E28" s="67">
        <v>4635</v>
      </c>
      <c r="F28" s="57" t="s">
        <v>69</v>
      </c>
      <c r="G28" s="57" t="s">
        <v>135</v>
      </c>
      <c r="H28" s="57" t="s">
        <v>136</v>
      </c>
      <c r="I28" s="68" t="s">
        <v>65</v>
      </c>
      <c r="J28" s="69" t="s">
        <v>137</v>
      </c>
      <c r="K28" s="70">
        <v>52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5</v>
      </c>
      <c r="R28" s="70">
        <v>0</v>
      </c>
      <c r="S28" s="49">
        <f t="shared" si="0"/>
        <v>5</v>
      </c>
      <c r="T28" s="44">
        <v>11</v>
      </c>
      <c r="U28" s="49">
        <f t="shared" si="1"/>
        <v>4.0949999999999998</v>
      </c>
      <c r="V28" s="49">
        <f t="shared" si="2"/>
        <v>4.7272727272727275</v>
      </c>
      <c r="W28" s="60" t="s">
        <v>155</v>
      </c>
    </row>
    <row r="29" spans="1:23" ht="140.25" x14ac:dyDescent="0.2">
      <c r="A29" s="55">
        <v>23</v>
      </c>
      <c r="B29" s="14" t="s">
        <v>26</v>
      </c>
      <c r="C29" s="57" t="s">
        <v>306</v>
      </c>
      <c r="D29" s="57" t="s">
        <v>138</v>
      </c>
      <c r="E29" s="67">
        <v>821</v>
      </c>
      <c r="F29" s="57" t="s">
        <v>69</v>
      </c>
      <c r="G29" s="57" t="s">
        <v>135</v>
      </c>
      <c r="H29" s="57" t="s">
        <v>136</v>
      </c>
      <c r="I29" s="68" t="s">
        <v>65</v>
      </c>
      <c r="J29" s="69" t="s">
        <v>137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49">
        <f t="shared" si="0"/>
        <v>0</v>
      </c>
      <c r="T29" s="44"/>
      <c r="U29" s="49">
        <f t="shared" si="1"/>
        <v>0</v>
      </c>
      <c r="V29" s="49" t="str">
        <f t="shared" si="2"/>
        <v/>
      </c>
      <c r="W29" s="60" t="s">
        <v>156</v>
      </c>
    </row>
    <row r="30" spans="1:23" ht="89.25" x14ac:dyDescent="0.2">
      <c r="A30" s="55">
        <v>24</v>
      </c>
      <c r="B30" s="14" t="s">
        <v>26</v>
      </c>
      <c r="C30" s="57" t="s">
        <v>307</v>
      </c>
      <c r="D30" s="57" t="s">
        <v>134</v>
      </c>
      <c r="E30" s="67">
        <v>4635</v>
      </c>
      <c r="F30" s="57" t="s">
        <v>69</v>
      </c>
      <c r="G30" s="57" t="s">
        <v>135</v>
      </c>
      <c r="H30" s="57" t="s">
        <v>139</v>
      </c>
      <c r="I30" s="68" t="s">
        <v>65</v>
      </c>
      <c r="J30" s="69" t="s">
        <v>113</v>
      </c>
      <c r="K30" s="70">
        <v>144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49">
        <f t="shared" si="0"/>
        <v>0</v>
      </c>
      <c r="T30" s="44">
        <v>1.2</v>
      </c>
      <c r="U30" s="49">
        <f t="shared" si="1"/>
        <v>0</v>
      </c>
      <c r="V30" s="49">
        <f t="shared" si="2"/>
        <v>120</v>
      </c>
      <c r="W30" s="60" t="s">
        <v>157</v>
      </c>
    </row>
    <row r="31" spans="1:23" ht="102" x14ac:dyDescent="0.2">
      <c r="A31" s="55">
        <v>25</v>
      </c>
      <c r="B31" s="14" t="s">
        <v>26</v>
      </c>
      <c r="C31" s="57" t="s">
        <v>306</v>
      </c>
      <c r="D31" s="57" t="s">
        <v>138</v>
      </c>
      <c r="E31" s="67">
        <v>821</v>
      </c>
      <c r="F31" s="57" t="s">
        <v>69</v>
      </c>
      <c r="G31" s="57" t="s">
        <v>135</v>
      </c>
      <c r="H31" s="57" t="s">
        <v>139</v>
      </c>
      <c r="I31" s="68" t="s">
        <v>65</v>
      </c>
      <c r="J31" s="69" t="s">
        <v>113</v>
      </c>
      <c r="K31" s="70">
        <v>30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49">
        <f t="shared" si="0"/>
        <v>0</v>
      </c>
      <c r="T31" s="58">
        <v>30.2</v>
      </c>
      <c r="U31" s="49">
        <f t="shared" si="1"/>
        <v>0</v>
      </c>
      <c r="V31" s="49">
        <f t="shared" si="2"/>
        <v>0.99337748344370869</v>
      </c>
      <c r="W31" s="60" t="s">
        <v>157</v>
      </c>
    </row>
    <row r="32" spans="1:23" ht="63.75" x14ac:dyDescent="0.2">
      <c r="A32" s="55">
        <v>26</v>
      </c>
      <c r="B32" s="14" t="s">
        <v>26</v>
      </c>
      <c r="C32" s="57" t="s">
        <v>305</v>
      </c>
      <c r="D32" s="57" t="s">
        <v>140</v>
      </c>
      <c r="E32" s="67">
        <v>876.2</v>
      </c>
      <c r="F32" s="57"/>
      <c r="G32" s="57" t="s">
        <v>135</v>
      </c>
      <c r="H32" s="57" t="s">
        <v>141</v>
      </c>
      <c r="I32" s="68" t="s">
        <v>65</v>
      </c>
      <c r="J32" s="69" t="s">
        <v>142</v>
      </c>
      <c r="K32" s="70">
        <v>195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49">
        <f t="shared" si="0"/>
        <v>0</v>
      </c>
      <c r="T32" s="58">
        <v>6.83</v>
      </c>
      <c r="U32" s="49">
        <f t="shared" si="1"/>
        <v>0</v>
      </c>
      <c r="V32" s="49">
        <f t="shared" si="2"/>
        <v>28.550512445095169</v>
      </c>
      <c r="W32" s="60" t="s">
        <v>158</v>
      </c>
    </row>
    <row r="33" spans="1:23" ht="409.5" x14ac:dyDescent="0.2">
      <c r="A33" s="55">
        <v>27</v>
      </c>
      <c r="B33" s="14" t="s">
        <v>26</v>
      </c>
      <c r="C33" s="57" t="s">
        <v>303</v>
      </c>
      <c r="D33" s="57" t="s">
        <v>143</v>
      </c>
      <c r="E33" s="68">
        <v>4456.45</v>
      </c>
      <c r="F33" s="57" t="s">
        <v>144</v>
      </c>
      <c r="G33" s="57" t="s">
        <v>135</v>
      </c>
      <c r="H33" s="57" t="s">
        <v>145</v>
      </c>
      <c r="I33" s="68" t="s">
        <v>65</v>
      </c>
      <c r="J33" s="69" t="s">
        <v>68</v>
      </c>
      <c r="K33" s="70">
        <v>1113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49">
        <f t="shared" si="0"/>
        <v>0</v>
      </c>
      <c r="T33" s="44"/>
      <c r="U33" s="49">
        <f t="shared" si="1"/>
        <v>0</v>
      </c>
      <c r="V33" s="49" t="str">
        <f t="shared" si="2"/>
        <v/>
      </c>
      <c r="W33" s="60" t="s">
        <v>159</v>
      </c>
    </row>
    <row r="34" spans="1:23" ht="204" x14ac:dyDescent="0.2">
      <c r="A34" s="55">
        <v>28</v>
      </c>
      <c r="B34" s="14" t="s">
        <v>26</v>
      </c>
      <c r="C34" s="57" t="s">
        <v>304</v>
      </c>
      <c r="D34" s="57" t="s">
        <v>146</v>
      </c>
      <c r="E34" s="68">
        <v>414.4</v>
      </c>
      <c r="F34" s="57" t="s">
        <v>147</v>
      </c>
      <c r="G34" s="57" t="s">
        <v>135</v>
      </c>
      <c r="H34" s="57" t="s">
        <v>148</v>
      </c>
      <c r="I34" s="68" t="s">
        <v>65</v>
      </c>
      <c r="J34" s="69" t="s">
        <v>68</v>
      </c>
      <c r="K34" s="70">
        <v>80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49">
        <f t="shared" si="0"/>
        <v>0</v>
      </c>
      <c r="T34" s="58">
        <v>0.48</v>
      </c>
      <c r="U34" s="49">
        <f t="shared" si="1"/>
        <v>0</v>
      </c>
      <c r="V34" s="49">
        <f t="shared" si="2"/>
        <v>166.66666666666669</v>
      </c>
      <c r="W34" s="60" t="s">
        <v>159</v>
      </c>
    </row>
    <row r="35" spans="1:23" ht="409.5" x14ac:dyDescent="0.2">
      <c r="A35" s="55">
        <v>29</v>
      </c>
      <c r="B35" s="14" t="s">
        <v>26</v>
      </c>
      <c r="C35" s="57" t="s">
        <v>298</v>
      </c>
      <c r="D35" s="57" t="s">
        <v>149</v>
      </c>
      <c r="E35" s="67">
        <v>488</v>
      </c>
      <c r="F35" s="57" t="s">
        <v>150</v>
      </c>
      <c r="G35" s="57" t="s">
        <v>135</v>
      </c>
      <c r="H35" s="57" t="s">
        <v>151</v>
      </c>
      <c r="I35" s="68" t="s">
        <v>65</v>
      </c>
      <c r="J35" s="69" t="s">
        <v>152</v>
      </c>
      <c r="K35" s="70">
        <v>80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49">
        <f t="shared" si="0"/>
        <v>0</v>
      </c>
      <c r="T35" s="58">
        <v>0.83</v>
      </c>
      <c r="U35" s="49">
        <f t="shared" si="1"/>
        <v>0</v>
      </c>
      <c r="V35" s="49">
        <f t="shared" si="2"/>
        <v>96.385542168674704</v>
      </c>
      <c r="W35" s="60" t="s">
        <v>159</v>
      </c>
    </row>
    <row r="36" spans="1:23" ht="331.5" x14ac:dyDescent="0.2">
      <c r="A36" s="55">
        <v>30</v>
      </c>
      <c r="B36" s="14" t="s">
        <v>31</v>
      </c>
      <c r="C36" s="57" t="s">
        <v>297</v>
      </c>
      <c r="D36" s="57" t="s">
        <v>153</v>
      </c>
      <c r="E36" s="67">
        <v>388</v>
      </c>
      <c r="F36" s="57" t="s">
        <v>150</v>
      </c>
      <c r="G36" s="57" t="s">
        <v>135</v>
      </c>
      <c r="H36" s="57" t="s">
        <v>154</v>
      </c>
      <c r="I36" s="68" t="s">
        <v>65</v>
      </c>
      <c r="J36" s="69" t="s">
        <v>152</v>
      </c>
      <c r="K36" s="70">
        <v>50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61">
        <f t="shared" si="0"/>
        <v>0</v>
      </c>
      <c r="T36" s="58">
        <v>15</v>
      </c>
      <c r="U36" s="49">
        <f t="shared" si="1"/>
        <v>0</v>
      </c>
      <c r="V36" s="49">
        <f t="shared" si="2"/>
        <v>3.3333333333333335</v>
      </c>
      <c r="W36" s="60" t="s">
        <v>159</v>
      </c>
    </row>
    <row r="37" spans="1:23" ht="409.5" x14ac:dyDescent="0.2">
      <c r="A37" s="55">
        <v>31</v>
      </c>
      <c r="B37" s="14"/>
      <c r="C37" s="14" t="s">
        <v>302</v>
      </c>
      <c r="D37" s="14" t="s">
        <v>299</v>
      </c>
      <c r="E37" s="54" t="s">
        <v>300</v>
      </c>
      <c r="F37" s="14" t="s">
        <v>150</v>
      </c>
      <c r="G37" s="14" t="s">
        <v>135</v>
      </c>
      <c r="H37" s="14" t="s">
        <v>301</v>
      </c>
      <c r="I37" s="21" t="s">
        <v>65</v>
      </c>
      <c r="J37" s="22" t="s">
        <v>152</v>
      </c>
      <c r="K37" s="56">
        <v>50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61">
        <f t="shared" si="0"/>
        <v>0</v>
      </c>
      <c r="T37" s="71"/>
      <c r="U37" s="61">
        <f t="shared" si="1"/>
        <v>0</v>
      </c>
      <c r="V37" s="61"/>
      <c r="W37" s="65"/>
    </row>
    <row r="38" spans="1:23" ht="76.5" x14ac:dyDescent="0.2">
      <c r="A38" s="55">
        <v>32</v>
      </c>
      <c r="B38" s="14" t="s">
        <v>26</v>
      </c>
      <c r="C38" s="57" t="s">
        <v>295</v>
      </c>
      <c r="D38" s="57" t="s">
        <v>160</v>
      </c>
      <c r="E38" s="67" t="s">
        <v>161</v>
      </c>
      <c r="F38" s="57"/>
      <c r="G38" s="57"/>
      <c r="H38" s="57" t="s">
        <v>162</v>
      </c>
      <c r="I38" s="68" t="s">
        <v>65</v>
      </c>
      <c r="J38" s="69" t="s">
        <v>68</v>
      </c>
      <c r="K38" s="70">
        <v>136.93835999999999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61">
        <f t="shared" si="0"/>
        <v>0</v>
      </c>
      <c r="T38" s="44"/>
      <c r="U38" s="49">
        <f t="shared" si="1"/>
        <v>0</v>
      </c>
      <c r="V38" s="49" t="str">
        <f t="shared" si="2"/>
        <v/>
      </c>
      <c r="W38" s="60"/>
    </row>
    <row r="39" spans="1:23" ht="76.5" x14ac:dyDescent="0.2">
      <c r="A39" s="55">
        <v>33</v>
      </c>
      <c r="B39" s="14" t="s">
        <v>26</v>
      </c>
      <c r="C39" s="73" t="s">
        <v>296</v>
      </c>
      <c r="D39" s="73" t="s">
        <v>163</v>
      </c>
      <c r="E39" s="67" t="s">
        <v>164</v>
      </c>
      <c r="F39" s="73"/>
      <c r="G39" s="57"/>
      <c r="H39" s="57" t="s">
        <v>162</v>
      </c>
      <c r="I39" s="68" t="s">
        <v>65</v>
      </c>
      <c r="J39" s="69" t="s">
        <v>68</v>
      </c>
      <c r="K39" s="70">
        <v>61.966830000000002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61">
        <f t="shared" si="0"/>
        <v>0</v>
      </c>
      <c r="T39" s="58"/>
      <c r="U39" s="49">
        <f t="shared" si="1"/>
        <v>0</v>
      </c>
      <c r="V39" s="61" t="str">
        <f t="shared" ref="V39:V88" si="3">IF(T39=0,"",K39/T39)</f>
        <v/>
      </c>
      <c r="W39" s="45"/>
    </row>
    <row r="40" spans="1:23" ht="153" x14ac:dyDescent="0.2">
      <c r="A40" s="55">
        <v>34</v>
      </c>
      <c r="B40" s="14" t="s">
        <v>26</v>
      </c>
      <c r="C40" s="57" t="s">
        <v>294</v>
      </c>
      <c r="D40" s="57" t="s">
        <v>77</v>
      </c>
      <c r="E40" s="67">
        <v>2976</v>
      </c>
      <c r="F40" s="57" t="s">
        <v>78</v>
      </c>
      <c r="G40" s="57" t="s">
        <v>79</v>
      </c>
      <c r="H40" s="57" t="s">
        <v>166</v>
      </c>
      <c r="I40" s="68" t="s">
        <v>65</v>
      </c>
      <c r="J40" s="69" t="s">
        <v>80</v>
      </c>
      <c r="K40" s="70">
        <v>2</v>
      </c>
      <c r="L40" s="70">
        <v>0</v>
      </c>
      <c r="M40" s="70">
        <v>0.8</v>
      </c>
      <c r="N40" s="70">
        <v>0</v>
      </c>
      <c r="O40" s="70">
        <v>0</v>
      </c>
      <c r="P40" s="70">
        <v>0</v>
      </c>
      <c r="Q40" s="70">
        <v>0.8</v>
      </c>
      <c r="R40" s="70">
        <v>0</v>
      </c>
      <c r="S40" s="61">
        <f t="shared" si="0"/>
        <v>8.24</v>
      </c>
      <c r="T40" s="63">
        <v>1.2</v>
      </c>
      <c r="U40" s="49">
        <f t="shared" si="1"/>
        <v>2.15808</v>
      </c>
      <c r="V40" s="61">
        <f t="shared" si="3"/>
        <v>1.6666666666666667</v>
      </c>
      <c r="W40" s="45"/>
    </row>
    <row r="41" spans="1:23" ht="153" x14ac:dyDescent="0.2">
      <c r="A41" s="55">
        <v>35</v>
      </c>
      <c r="B41" s="14" t="s">
        <v>26</v>
      </c>
      <c r="C41" s="57" t="s">
        <v>293</v>
      </c>
      <c r="D41" s="57" t="s">
        <v>81</v>
      </c>
      <c r="E41" s="67">
        <v>2679</v>
      </c>
      <c r="F41" s="57" t="s">
        <v>78</v>
      </c>
      <c r="G41" s="57" t="s">
        <v>79</v>
      </c>
      <c r="H41" s="57" t="s">
        <v>166</v>
      </c>
      <c r="I41" s="68" t="s">
        <v>65</v>
      </c>
      <c r="J41" s="69" t="s">
        <v>80</v>
      </c>
      <c r="K41" s="70">
        <v>0.6</v>
      </c>
      <c r="L41" s="70">
        <v>0</v>
      </c>
      <c r="M41" s="70">
        <v>0.8</v>
      </c>
      <c r="N41" s="70">
        <v>0</v>
      </c>
      <c r="O41" s="70">
        <v>0</v>
      </c>
      <c r="P41" s="70">
        <v>0</v>
      </c>
      <c r="Q41" s="70">
        <v>0.4</v>
      </c>
      <c r="R41" s="70">
        <v>0</v>
      </c>
      <c r="S41" s="61">
        <f t="shared" si="0"/>
        <v>7.8400000000000007</v>
      </c>
      <c r="T41" s="63">
        <v>0.4</v>
      </c>
      <c r="U41" s="49">
        <f t="shared" si="1"/>
        <v>1.8304800000000001</v>
      </c>
      <c r="V41" s="61">
        <f t="shared" si="3"/>
        <v>1.4999999999999998</v>
      </c>
      <c r="W41" s="59"/>
    </row>
    <row r="42" spans="1:23" ht="89.25" x14ac:dyDescent="0.2">
      <c r="A42" s="55">
        <v>36</v>
      </c>
      <c r="B42" s="14" t="s">
        <v>26</v>
      </c>
      <c r="C42" s="57" t="s">
        <v>292</v>
      </c>
      <c r="D42" s="57" t="s">
        <v>82</v>
      </c>
      <c r="E42" s="67">
        <v>479</v>
      </c>
      <c r="F42" s="72"/>
      <c r="G42" s="57" t="s">
        <v>167</v>
      </c>
      <c r="H42" s="57" t="s">
        <v>168</v>
      </c>
      <c r="I42" s="68" t="s">
        <v>65</v>
      </c>
      <c r="J42" s="69" t="s">
        <v>80</v>
      </c>
      <c r="K42" s="70">
        <v>0.4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0.8</v>
      </c>
      <c r="R42" s="70">
        <v>0</v>
      </c>
      <c r="S42" s="61">
        <f t="shared" si="0"/>
        <v>0.8</v>
      </c>
      <c r="T42" s="63">
        <v>0.4</v>
      </c>
      <c r="U42" s="49">
        <f t="shared" si="1"/>
        <v>0.6552</v>
      </c>
      <c r="V42" s="61">
        <f t="shared" si="3"/>
        <v>1</v>
      </c>
      <c r="W42" s="59"/>
    </row>
    <row r="43" spans="1:23" ht="229.5" x14ac:dyDescent="0.2">
      <c r="A43" s="55">
        <v>37</v>
      </c>
      <c r="B43" s="14" t="s">
        <v>26</v>
      </c>
      <c r="C43" s="57" t="s">
        <v>291</v>
      </c>
      <c r="D43" s="57" t="s">
        <v>169</v>
      </c>
      <c r="E43" s="67">
        <v>2109</v>
      </c>
      <c r="F43" s="57" t="s">
        <v>170</v>
      </c>
      <c r="G43" s="57" t="s">
        <v>171</v>
      </c>
      <c r="H43" s="57" t="s">
        <v>126</v>
      </c>
      <c r="I43" s="68" t="s">
        <v>65</v>
      </c>
      <c r="J43" s="69" t="s">
        <v>172</v>
      </c>
      <c r="K43" s="70">
        <v>27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4.95</v>
      </c>
      <c r="R43" s="70">
        <v>0</v>
      </c>
      <c r="S43" s="61">
        <f t="shared" si="0"/>
        <v>4.95</v>
      </c>
      <c r="T43" s="63"/>
      <c r="U43" s="61">
        <f t="shared" si="1"/>
        <v>4.0540500000000002</v>
      </c>
      <c r="V43" s="61" t="str">
        <f t="shared" si="3"/>
        <v/>
      </c>
      <c r="W43" s="60" t="s">
        <v>180</v>
      </c>
    </row>
    <row r="44" spans="1:23" ht="165.75" x14ac:dyDescent="0.2">
      <c r="A44" s="55">
        <v>38</v>
      </c>
      <c r="B44" s="14" t="s">
        <v>26</v>
      </c>
      <c r="C44" s="57" t="s">
        <v>290</v>
      </c>
      <c r="D44" s="57" t="s">
        <v>173</v>
      </c>
      <c r="E44" s="67">
        <v>2540.1</v>
      </c>
      <c r="F44" s="57"/>
      <c r="G44" s="57" t="s">
        <v>174</v>
      </c>
      <c r="H44" s="57" t="s">
        <v>175</v>
      </c>
      <c r="I44" s="68" t="s">
        <v>65</v>
      </c>
      <c r="J44" s="69" t="s">
        <v>165</v>
      </c>
      <c r="K44" s="70">
        <v>429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61">
        <f t="shared" si="0"/>
        <v>0</v>
      </c>
      <c r="T44" s="63"/>
      <c r="U44" s="61">
        <f t="shared" si="1"/>
        <v>0</v>
      </c>
      <c r="V44" s="61" t="str">
        <f t="shared" si="3"/>
        <v/>
      </c>
      <c r="W44" s="60" t="s">
        <v>181</v>
      </c>
    </row>
    <row r="45" spans="1:23" ht="165.75" x14ac:dyDescent="0.2">
      <c r="A45" s="55">
        <v>39</v>
      </c>
      <c r="B45" s="14" t="s">
        <v>26</v>
      </c>
      <c r="C45" s="57" t="s">
        <v>289</v>
      </c>
      <c r="D45" s="57" t="s">
        <v>176</v>
      </c>
      <c r="E45" s="67">
        <v>2316</v>
      </c>
      <c r="F45" s="57"/>
      <c r="G45" s="57" t="s">
        <v>174</v>
      </c>
      <c r="H45" s="57" t="s">
        <v>175</v>
      </c>
      <c r="I45" s="68" t="s">
        <v>65</v>
      </c>
      <c r="J45" s="69" t="s">
        <v>165</v>
      </c>
      <c r="K45" s="70">
        <v>411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61">
        <f t="shared" si="0"/>
        <v>0</v>
      </c>
      <c r="T45" s="63"/>
      <c r="U45" s="61">
        <f t="shared" si="1"/>
        <v>0</v>
      </c>
      <c r="V45" s="61" t="str">
        <f t="shared" si="3"/>
        <v/>
      </c>
      <c r="W45" s="60" t="s">
        <v>181</v>
      </c>
    </row>
    <row r="46" spans="1:23" ht="165.75" x14ac:dyDescent="0.2">
      <c r="A46" s="55">
        <v>40</v>
      </c>
      <c r="B46" s="14" t="s">
        <v>26</v>
      </c>
      <c r="C46" s="57" t="s">
        <v>288</v>
      </c>
      <c r="D46" s="57" t="s">
        <v>177</v>
      </c>
      <c r="E46" s="67">
        <v>301</v>
      </c>
      <c r="F46" s="57"/>
      <c r="G46" s="57" t="s">
        <v>174</v>
      </c>
      <c r="H46" s="57" t="s">
        <v>175</v>
      </c>
      <c r="I46" s="68" t="s">
        <v>65</v>
      </c>
      <c r="J46" s="69" t="s">
        <v>165</v>
      </c>
      <c r="K46" s="70">
        <v>297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61">
        <f t="shared" si="0"/>
        <v>0</v>
      </c>
      <c r="T46" s="63"/>
      <c r="U46" s="61">
        <f t="shared" si="1"/>
        <v>0</v>
      </c>
      <c r="V46" s="61" t="str">
        <f t="shared" si="3"/>
        <v/>
      </c>
      <c r="W46" s="60" t="s">
        <v>181</v>
      </c>
    </row>
    <row r="47" spans="1:23" ht="76.5" x14ac:dyDescent="0.2">
      <c r="A47" s="55">
        <v>41</v>
      </c>
      <c r="B47" s="14" t="s">
        <v>26</v>
      </c>
      <c r="C47" s="57" t="s">
        <v>287</v>
      </c>
      <c r="D47" s="57">
        <v>460454</v>
      </c>
      <c r="E47" s="67">
        <v>1306</v>
      </c>
      <c r="F47" s="57">
        <v>0</v>
      </c>
      <c r="G47" s="57">
        <v>0</v>
      </c>
      <c r="H47" s="57" t="s">
        <v>178</v>
      </c>
      <c r="I47" s="68" t="s">
        <v>64</v>
      </c>
      <c r="J47" s="69" t="s">
        <v>68</v>
      </c>
      <c r="K47" s="70">
        <v>314</v>
      </c>
      <c r="L47" s="70">
        <v>0</v>
      </c>
      <c r="M47" s="70">
        <v>0</v>
      </c>
      <c r="N47" s="70">
        <v>8</v>
      </c>
      <c r="O47" s="70">
        <v>0</v>
      </c>
      <c r="P47" s="70">
        <v>0</v>
      </c>
      <c r="Q47" s="70">
        <v>120</v>
      </c>
      <c r="R47" s="70">
        <v>0</v>
      </c>
      <c r="S47" s="61">
        <f t="shared" si="0"/>
        <v>213.024</v>
      </c>
      <c r="T47" s="63">
        <v>16</v>
      </c>
      <c r="U47" s="61">
        <f t="shared" si="1"/>
        <v>123.39648</v>
      </c>
      <c r="V47" s="61">
        <f t="shared" si="3"/>
        <v>19.625</v>
      </c>
      <c r="W47" s="60"/>
    </row>
    <row r="48" spans="1:23" ht="89.25" x14ac:dyDescent="0.2">
      <c r="A48" s="55">
        <v>42</v>
      </c>
      <c r="B48" s="14" t="s">
        <v>26</v>
      </c>
      <c r="C48" s="57" t="s">
        <v>286</v>
      </c>
      <c r="D48" s="57">
        <v>460454</v>
      </c>
      <c r="E48" s="67">
        <v>900</v>
      </c>
      <c r="F48" s="57">
        <v>0</v>
      </c>
      <c r="G48" s="57">
        <v>0</v>
      </c>
      <c r="H48" s="57" t="s">
        <v>179</v>
      </c>
      <c r="I48" s="68" t="s">
        <v>64</v>
      </c>
      <c r="J48" s="69" t="s">
        <v>68</v>
      </c>
      <c r="K48" s="70">
        <v>306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60</v>
      </c>
      <c r="R48" s="70">
        <v>0</v>
      </c>
      <c r="S48" s="61">
        <f t="shared" si="0"/>
        <v>60</v>
      </c>
      <c r="T48" s="63">
        <v>5</v>
      </c>
      <c r="U48" s="61">
        <f t="shared" si="1"/>
        <v>49.14</v>
      </c>
      <c r="V48" s="61">
        <f t="shared" si="3"/>
        <v>61.2</v>
      </c>
      <c r="W48" s="60"/>
    </row>
    <row r="49" spans="1:23" ht="409.5" x14ac:dyDescent="0.2">
      <c r="A49" s="55">
        <v>43</v>
      </c>
      <c r="B49" s="14" t="s">
        <v>26</v>
      </c>
      <c r="C49" s="57" t="s">
        <v>283</v>
      </c>
      <c r="D49" s="57" t="s">
        <v>182</v>
      </c>
      <c r="E49" s="67">
        <v>2211</v>
      </c>
      <c r="F49" s="57" t="s">
        <v>183</v>
      </c>
      <c r="G49" s="57" t="s">
        <v>184</v>
      </c>
      <c r="H49" s="57" t="s">
        <v>185</v>
      </c>
      <c r="I49" s="68" t="s">
        <v>65</v>
      </c>
      <c r="J49" s="69" t="s">
        <v>186</v>
      </c>
      <c r="K49" s="70">
        <v>665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61">
        <f t="shared" si="0"/>
        <v>0</v>
      </c>
      <c r="T49" s="63">
        <v>0</v>
      </c>
      <c r="U49" s="61">
        <f t="shared" si="1"/>
        <v>0</v>
      </c>
      <c r="V49" s="61" t="str">
        <f t="shared" si="3"/>
        <v/>
      </c>
      <c r="W49" s="60" t="s">
        <v>203</v>
      </c>
    </row>
    <row r="50" spans="1:23" ht="127.5" x14ac:dyDescent="0.2">
      <c r="A50" s="55">
        <v>44</v>
      </c>
      <c r="B50" s="14" t="s">
        <v>26</v>
      </c>
      <c r="C50" s="57" t="s">
        <v>330</v>
      </c>
      <c r="D50" s="57" t="s">
        <v>187</v>
      </c>
      <c r="E50" s="67">
        <v>4810</v>
      </c>
      <c r="F50" s="57" t="s">
        <v>188</v>
      </c>
      <c r="G50" s="57" t="s">
        <v>189</v>
      </c>
      <c r="H50" s="57" t="s">
        <v>189</v>
      </c>
      <c r="I50" s="68" t="s">
        <v>65</v>
      </c>
      <c r="J50" s="69" t="s">
        <v>68</v>
      </c>
      <c r="K50" s="70">
        <v>300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7</v>
      </c>
      <c r="R50" s="70">
        <v>2</v>
      </c>
      <c r="S50" s="61">
        <f t="shared" si="0"/>
        <v>9</v>
      </c>
      <c r="T50" s="63">
        <v>1.8</v>
      </c>
      <c r="U50" s="61">
        <f t="shared" si="1"/>
        <v>6.3129999999999997</v>
      </c>
      <c r="V50" s="61">
        <f t="shared" si="3"/>
        <v>166.66666666666666</v>
      </c>
      <c r="W50" s="60"/>
    </row>
    <row r="51" spans="1:23" ht="114.75" x14ac:dyDescent="0.2">
      <c r="A51" s="55">
        <v>45</v>
      </c>
      <c r="B51" s="14" t="s">
        <v>26</v>
      </c>
      <c r="C51" s="57" t="s">
        <v>330</v>
      </c>
      <c r="D51" s="57" t="s">
        <v>190</v>
      </c>
      <c r="E51" s="67">
        <v>2490</v>
      </c>
      <c r="F51" s="57" t="s">
        <v>188</v>
      </c>
      <c r="G51" s="57" t="s">
        <v>191</v>
      </c>
      <c r="H51" s="57" t="s">
        <v>192</v>
      </c>
      <c r="I51" s="68" t="s">
        <v>65</v>
      </c>
      <c r="J51" s="69" t="s">
        <v>68</v>
      </c>
      <c r="K51" s="70">
        <v>150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24</v>
      </c>
      <c r="R51" s="70">
        <v>6</v>
      </c>
      <c r="S51" s="61">
        <f t="shared" si="0"/>
        <v>30</v>
      </c>
      <c r="T51" s="63">
        <v>5.5</v>
      </c>
      <c r="U51" s="61">
        <f t="shared" si="1"/>
        <v>21.396000000000001</v>
      </c>
      <c r="V51" s="61">
        <f t="shared" si="3"/>
        <v>27.272727272727273</v>
      </c>
      <c r="W51" s="60"/>
    </row>
    <row r="52" spans="1:23" ht="89.25" x14ac:dyDescent="0.2">
      <c r="A52" s="55">
        <v>46</v>
      </c>
      <c r="B52" s="14" t="s">
        <v>26</v>
      </c>
      <c r="C52" s="57" t="s">
        <v>282</v>
      </c>
      <c r="D52" s="57" t="s">
        <v>193</v>
      </c>
      <c r="E52" s="67">
        <v>5300.2</v>
      </c>
      <c r="F52" s="57" t="s">
        <v>194</v>
      </c>
      <c r="G52" s="57" t="s">
        <v>195</v>
      </c>
      <c r="H52" s="57" t="s">
        <v>196</v>
      </c>
      <c r="I52" s="68" t="s">
        <v>65</v>
      </c>
      <c r="J52" s="69" t="s">
        <v>68</v>
      </c>
      <c r="K52" s="70">
        <v>34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61">
        <f t="shared" si="0"/>
        <v>0</v>
      </c>
      <c r="T52" s="63">
        <v>0</v>
      </c>
      <c r="U52" s="61">
        <f t="shared" si="1"/>
        <v>0</v>
      </c>
      <c r="V52" s="61" t="str">
        <f t="shared" si="3"/>
        <v/>
      </c>
      <c r="W52" s="60"/>
    </row>
    <row r="53" spans="1:23" ht="102" x14ac:dyDescent="0.2">
      <c r="A53" s="55">
        <v>47</v>
      </c>
      <c r="B53" s="14" t="s">
        <v>26</v>
      </c>
      <c r="C53" s="57" t="s">
        <v>285</v>
      </c>
      <c r="D53" s="57" t="s">
        <v>197</v>
      </c>
      <c r="E53" s="67">
        <v>3426</v>
      </c>
      <c r="F53" s="57" t="s">
        <v>198</v>
      </c>
      <c r="G53" s="57"/>
      <c r="H53" s="57" t="s">
        <v>199</v>
      </c>
      <c r="I53" s="68" t="s">
        <v>65</v>
      </c>
      <c r="J53" s="69" t="s">
        <v>200</v>
      </c>
      <c r="K53" s="70">
        <v>2.23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0.32</v>
      </c>
      <c r="R53" s="70">
        <v>0</v>
      </c>
      <c r="S53" s="61">
        <f t="shared" si="0"/>
        <v>0.32</v>
      </c>
      <c r="T53" s="63">
        <v>0</v>
      </c>
      <c r="U53" s="61">
        <f t="shared" si="1"/>
        <v>0.26207999999999998</v>
      </c>
      <c r="V53" s="61" t="str">
        <f t="shared" si="3"/>
        <v/>
      </c>
      <c r="W53" s="60"/>
    </row>
    <row r="54" spans="1:23" ht="102" x14ac:dyDescent="0.2">
      <c r="A54" s="55">
        <v>48</v>
      </c>
      <c r="B54" s="14" t="s">
        <v>26</v>
      </c>
      <c r="C54" s="57" t="s">
        <v>284</v>
      </c>
      <c r="D54" s="57" t="s">
        <v>201</v>
      </c>
      <c r="E54" s="67">
        <v>3245</v>
      </c>
      <c r="F54" s="57" t="s">
        <v>202</v>
      </c>
      <c r="G54" s="57"/>
      <c r="H54" s="57" t="s">
        <v>199</v>
      </c>
      <c r="I54" s="68" t="s">
        <v>65</v>
      </c>
      <c r="J54" s="69" t="s">
        <v>200</v>
      </c>
      <c r="K54" s="70">
        <v>2.23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0.32</v>
      </c>
      <c r="R54" s="70">
        <v>0</v>
      </c>
      <c r="S54" s="61">
        <f>(L54*6000+M54*9300+N54*11628+O54*12778+P54*3800)/1000+SUM(Q54:R54)</f>
        <v>0.32</v>
      </c>
      <c r="T54" s="63">
        <v>0</v>
      </c>
      <c r="U54" s="61">
        <f>((L54*6000*350+M54*9300*202+N54*11628*270+O54*12778*227+P54*3800*43)+(Q54*819+R54*290)*1000)/1000000</f>
        <v>0.26207999999999998</v>
      </c>
      <c r="V54" s="61" t="str">
        <f t="shared" si="3"/>
        <v/>
      </c>
      <c r="W54" s="60"/>
    </row>
    <row r="55" spans="1:23" ht="114.75" x14ac:dyDescent="0.2">
      <c r="A55" s="55">
        <v>49</v>
      </c>
      <c r="B55" s="14" t="s">
        <v>26</v>
      </c>
      <c r="C55" s="57" t="s">
        <v>281</v>
      </c>
      <c r="D55" s="57" t="s">
        <v>204</v>
      </c>
      <c r="E55" s="67">
        <v>2193</v>
      </c>
      <c r="F55" s="57" t="s">
        <v>205</v>
      </c>
      <c r="G55" s="57" t="s">
        <v>206</v>
      </c>
      <c r="H55" s="57" t="s">
        <v>207</v>
      </c>
      <c r="I55" s="68" t="s">
        <v>65</v>
      </c>
      <c r="J55" s="69" t="s">
        <v>208</v>
      </c>
      <c r="K55" s="70">
        <v>300</v>
      </c>
      <c r="L55" s="70">
        <v>0</v>
      </c>
      <c r="M55" s="70">
        <v>0</v>
      </c>
      <c r="N55" s="70">
        <v>12</v>
      </c>
      <c r="O55" s="70">
        <v>0</v>
      </c>
      <c r="P55" s="70">
        <v>0</v>
      </c>
      <c r="Q55" s="70">
        <v>0</v>
      </c>
      <c r="R55" s="70">
        <v>0</v>
      </c>
      <c r="S55" s="61">
        <f>(L55*6000+M55*9300+N55*11628+O55*12778+P55*3800)/1000+SUM(Q55:R55)</f>
        <v>139.536</v>
      </c>
      <c r="T55" s="63">
        <v>26</v>
      </c>
      <c r="U55" s="61">
        <f>((L55*6000*350+M55*9300*202+N55*11628*270+O55*12778*227+P55*3800*43)+(Q55*819+R55*290)*1000)/1000000</f>
        <v>37.674720000000001</v>
      </c>
      <c r="V55" s="61">
        <f t="shared" si="3"/>
        <v>11.538461538461538</v>
      </c>
      <c r="W55" s="60" t="s">
        <v>214</v>
      </c>
    </row>
    <row r="56" spans="1:23" ht="191.25" x14ac:dyDescent="0.2">
      <c r="A56" s="55">
        <v>50</v>
      </c>
      <c r="B56" s="14" t="s">
        <v>26</v>
      </c>
      <c r="C56" s="57" t="s">
        <v>280</v>
      </c>
      <c r="D56" s="57" t="s">
        <v>209</v>
      </c>
      <c r="E56" s="67">
        <v>3321</v>
      </c>
      <c r="F56" s="57" t="s">
        <v>210</v>
      </c>
      <c r="G56" s="57" t="s">
        <v>211</v>
      </c>
      <c r="H56" s="57" t="s">
        <v>212</v>
      </c>
      <c r="I56" s="68" t="s">
        <v>65</v>
      </c>
      <c r="J56" s="69" t="s">
        <v>213</v>
      </c>
      <c r="K56" s="70">
        <v>592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109</v>
      </c>
      <c r="R56" s="70">
        <v>0</v>
      </c>
      <c r="S56" s="61">
        <f>(L56*6000+M56*9300+N56*11628+O56*12778+P56*3800)/1000+SUM(Q56:R56)</f>
        <v>109</v>
      </c>
      <c r="T56" s="63">
        <v>43</v>
      </c>
      <c r="U56" s="61">
        <f>((L56*6000*350+M56*9300*202+N56*11628*270+O56*12778*227+P56*3800*43)+(Q56*819+R56*290)*1000)/1000000</f>
        <v>89.271000000000001</v>
      </c>
      <c r="V56" s="61">
        <f t="shared" si="3"/>
        <v>13.767441860465116</v>
      </c>
      <c r="W56" s="60" t="s">
        <v>215</v>
      </c>
    </row>
    <row r="57" spans="1:23" ht="191.25" x14ac:dyDescent="0.2">
      <c r="A57" s="55">
        <v>51</v>
      </c>
      <c r="B57" s="14" t="s">
        <v>26</v>
      </c>
      <c r="C57" s="57" t="s">
        <v>279</v>
      </c>
      <c r="D57" s="57" t="s">
        <v>216</v>
      </c>
      <c r="E57" s="67">
        <v>9922</v>
      </c>
      <c r="F57" s="57" t="s">
        <v>217</v>
      </c>
      <c r="G57" s="57" t="s">
        <v>218</v>
      </c>
      <c r="H57" s="57" t="s">
        <v>219</v>
      </c>
      <c r="I57" s="68" t="s">
        <v>65</v>
      </c>
      <c r="J57" s="69" t="s">
        <v>220</v>
      </c>
      <c r="K57" s="70">
        <v>20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61">
        <f t="shared" ref="S57:S88" si="4">(L57*6000+M57*9300+N57*11628+O57*12778+P57*3800)/1000+SUM(Q57:R57)</f>
        <v>0</v>
      </c>
      <c r="T57" s="62"/>
      <c r="U57" s="61">
        <f t="shared" ref="U57:U88" si="5">((L57*6000*350+M57*9300*202+N57*11628*270+O57*12778*227+P57*3800*43)+(Q57*819+R57*290)*1000)/1000000</f>
        <v>0</v>
      </c>
      <c r="V57" s="61" t="str">
        <f t="shared" si="3"/>
        <v/>
      </c>
      <c r="W57" s="64" t="s">
        <v>225</v>
      </c>
    </row>
    <row r="58" spans="1:23" ht="63.75" x14ac:dyDescent="0.2">
      <c r="A58" s="55">
        <v>52</v>
      </c>
      <c r="B58" s="14" t="s">
        <v>26</v>
      </c>
      <c r="C58" s="57" t="s">
        <v>278</v>
      </c>
      <c r="D58" s="57" t="s">
        <v>221</v>
      </c>
      <c r="E58" s="67">
        <v>1220</v>
      </c>
      <c r="F58" s="57" t="s">
        <v>222</v>
      </c>
      <c r="G58" s="57" t="s">
        <v>223</v>
      </c>
      <c r="H58" s="57" t="s">
        <v>223</v>
      </c>
      <c r="I58" s="68" t="s">
        <v>65</v>
      </c>
      <c r="J58" s="69" t="s">
        <v>68</v>
      </c>
      <c r="K58" s="70">
        <v>138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61">
        <f t="shared" si="4"/>
        <v>0</v>
      </c>
      <c r="T58" s="62"/>
      <c r="U58" s="61">
        <f t="shared" si="5"/>
        <v>0</v>
      </c>
      <c r="V58" s="61" t="str">
        <f t="shared" si="3"/>
        <v/>
      </c>
      <c r="W58" s="64" t="s">
        <v>226</v>
      </c>
    </row>
    <row r="59" spans="1:23" ht="63.75" x14ac:dyDescent="0.2">
      <c r="A59" s="55">
        <v>53</v>
      </c>
      <c r="B59" s="14" t="s">
        <v>26</v>
      </c>
      <c r="C59" s="57" t="s">
        <v>278</v>
      </c>
      <c r="D59" s="57" t="s">
        <v>221</v>
      </c>
      <c r="E59" s="67">
        <v>312</v>
      </c>
      <c r="F59" s="57" t="s">
        <v>222</v>
      </c>
      <c r="G59" s="57" t="s">
        <v>224</v>
      </c>
      <c r="H59" s="57" t="s">
        <v>224</v>
      </c>
      <c r="I59" s="68" t="s">
        <v>65</v>
      </c>
      <c r="J59" s="69" t="s">
        <v>68</v>
      </c>
      <c r="K59" s="70">
        <v>117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61">
        <f t="shared" si="4"/>
        <v>0</v>
      </c>
      <c r="T59" s="62"/>
      <c r="U59" s="61">
        <f t="shared" si="5"/>
        <v>0</v>
      </c>
      <c r="V59" s="61" t="str">
        <f t="shared" si="3"/>
        <v/>
      </c>
      <c r="W59" s="64" t="s">
        <v>227</v>
      </c>
    </row>
    <row r="60" spans="1:23" ht="89.25" x14ac:dyDescent="0.2">
      <c r="A60" s="55">
        <v>54</v>
      </c>
      <c r="B60" s="14" t="s">
        <v>26</v>
      </c>
      <c r="C60" s="57" t="s">
        <v>274</v>
      </c>
      <c r="D60" s="57" t="s">
        <v>228</v>
      </c>
      <c r="E60" s="67">
        <v>2940</v>
      </c>
      <c r="F60" s="57" t="s">
        <v>229</v>
      </c>
      <c r="G60" s="57"/>
      <c r="H60" s="57" t="s">
        <v>230</v>
      </c>
      <c r="I60" s="68" t="s">
        <v>65</v>
      </c>
      <c r="J60" s="69" t="s">
        <v>68</v>
      </c>
      <c r="K60" s="70">
        <v>147</v>
      </c>
      <c r="L60" s="70">
        <v>0</v>
      </c>
      <c r="M60" s="70">
        <v>6</v>
      </c>
      <c r="N60" s="70">
        <v>0</v>
      </c>
      <c r="O60" s="70">
        <v>0</v>
      </c>
      <c r="P60" s="70">
        <v>0</v>
      </c>
      <c r="Q60" s="70">
        <v>9</v>
      </c>
      <c r="R60" s="70">
        <v>0</v>
      </c>
      <c r="S60" s="61">
        <f t="shared" si="4"/>
        <v>64.8</v>
      </c>
      <c r="T60" s="62"/>
      <c r="U60" s="61">
        <f t="shared" si="5"/>
        <v>18.642600000000002</v>
      </c>
      <c r="V60" s="61" t="str">
        <f t="shared" si="3"/>
        <v/>
      </c>
      <c r="W60" s="60"/>
    </row>
    <row r="61" spans="1:23" ht="127.5" x14ac:dyDescent="0.2">
      <c r="A61" s="55">
        <v>55</v>
      </c>
      <c r="B61" s="14" t="s">
        <v>26</v>
      </c>
      <c r="C61" s="57" t="s">
        <v>273</v>
      </c>
      <c r="D61" s="57" t="s">
        <v>231</v>
      </c>
      <c r="E61" s="68">
        <v>6125</v>
      </c>
      <c r="F61" s="57" t="s">
        <v>232</v>
      </c>
      <c r="G61" s="57" t="s">
        <v>233</v>
      </c>
      <c r="H61" s="57" t="s">
        <v>233</v>
      </c>
      <c r="I61" s="68" t="s">
        <v>234</v>
      </c>
      <c r="J61" s="69" t="s">
        <v>68</v>
      </c>
      <c r="K61" s="69">
        <v>401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61">
        <f t="shared" si="4"/>
        <v>0</v>
      </c>
      <c r="T61" s="62"/>
      <c r="U61" s="61">
        <f t="shared" si="5"/>
        <v>0</v>
      </c>
      <c r="V61" s="61" t="str">
        <f t="shared" si="3"/>
        <v/>
      </c>
      <c r="W61" s="60"/>
    </row>
    <row r="62" spans="1:23" ht="114.75" x14ac:dyDescent="0.2">
      <c r="A62" s="55">
        <v>56</v>
      </c>
      <c r="B62" s="14" t="s">
        <v>26</v>
      </c>
      <c r="C62" s="57" t="s">
        <v>272</v>
      </c>
      <c r="D62" s="57" t="s">
        <v>235</v>
      </c>
      <c r="E62" s="67">
        <v>3455</v>
      </c>
      <c r="F62" s="57" t="s">
        <v>236</v>
      </c>
      <c r="G62" s="57" t="s">
        <v>237</v>
      </c>
      <c r="H62" s="57" t="s">
        <v>237</v>
      </c>
      <c r="I62" s="68" t="s">
        <v>65</v>
      </c>
      <c r="J62" s="69" t="s">
        <v>68</v>
      </c>
      <c r="K62" s="70">
        <v>325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61">
        <f t="shared" si="4"/>
        <v>0</v>
      </c>
      <c r="T62" s="62"/>
      <c r="U62" s="61">
        <f t="shared" si="5"/>
        <v>0</v>
      </c>
      <c r="V62" s="61" t="str">
        <f t="shared" si="3"/>
        <v/>
      </c>
      <c r="W62" s="60"/>
    </row>
    <row r="63" spans="1:23" ht="76.5" x14ac:dyDescent="0.2">
      <c r="A63" s="55">
        <v>57</v>
      </c>
      <c r="B63" s="14" t="s">
        <v>26</v>
      </c>
      <c r="C63" s="57" t="s">
        <v>267</v>
      </c>
      <c r="D63" s="57" t="s">
        <v>238</v>
      </c>
      <c r="E63" s="67">
        <v>2954</v>
      </c>
      <c r="F63" s="57"/>
      <c r="G63" s="57" t="s">
        <v>69</v>
      </c>
      <c r="H63" s="57" t="s">
        <v>239</v>
      </c>
      <c r="I63" s="68" t="s">
        <v>65</v>
      </c>
      <c r="J63" s="69" t="s">
        <v>240</v>
      </c>
      <c r="K63" s="70">
        <v>239.934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61">
        <f t="shared" si="4"/>
        <v>0</v>
      </c>
      <c r="T63" s="62"/>
      <c r="U63" s="61">
        <f t="shared" si="5"/>
        <v>0</v>
      </c>
      <c r="V63" s="61" t="str">
        <f t="shared" si="3"/>
        <v/>
      </c>
      <c r="W63" s="60"/>
    </row>
    <row r="64" spans="1:23" ht="76.5" x14ac:dyDescent="0.2">
      <c r="A64" s="55">
        <v>58</v>
      </c>
      <c r="B64" s="14" t="s">
        <v>26</v>
      </c>
      <c r="C64" s="57" t="s">
        <v>267</v>
      </c>
      <c r="D64" s="57" t="s">
        <v>238</v>
      </c>
      <c r="E64" s="67">
        <v>2954</v>
      </c>
      <c r="F64" s="57"/>
      <c r="G64" s="57" t="s">
        <v>69</v>
      </c>
      <c r="H64" s="57" t="s">
        <v>241</v>
      </c>
      <c r="I64" s="68" t="s">
        <v>65</v>
      </c>
      <c r="J64" s="69" t="s">
        <v>242</v>
      </c>
      <c r="K64" s="70">
        <v>41.85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61">
        <f t="shared" si="4"/>
        <v>0</v>
      </c>
      <c r="T64" s="62"/>
      <c r="U64" s="61">
        <f t="shared" si="5"/>
        <v>0</v>
      </c>
      <c r="V64" s="61" t="str">
        <f t="shared" si="3"/>
        <v/>
      </c>
      <c r="W64" s="60"/>
    </row>
    <row r="65" spans="1:23" ht="63.75" x14ac:dyDescent="0.2">
      <c r="A65" s="55">
        <v>59</v>
      </c>
      <c r="B65" s="14" t="s">
        <v>26</v>
      </c>
      <c r="C65" s="57" t="s">
        <v>266</v>
      </c>
      <c r="D65" s="57" t="s">
        <v>243</v>
      </c>
      <c r="E65" s="67">
        <v>1066.45</v>
      </c>
      <c r="F65" s="57" t="s">
        <v>244</v>
      </c>
      <c r="G65" s="57"/>
      <c r="H65" s="57" t="s">
        <v>329</v>
      </c>
      <c r="I65" s="68" t="s">
        <v>65</v>
      </c>
      <c r="J65" s="69" t="s">
        <v>245</v>
      </c>
      <c r="K65" s="70">
        <v>9657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61">
        <f t="shared" si="4"/>
        <v>0</v>
      </c>
      <c r="T65" s="62"/>
      <c r="U65" s="61">
        <f t="shared" si="5"/>
        <v>0</v>
      </c>
      <c r="V65" s="61" t="str">
        <f t="shared" si="3"/>
        <v/>
      </c>
      <c r="W65" s="60"/>
    </row>
    <row r="66" spans="1:23" ht="127.5" x14ac:dyDescent="0.2">
      <c r="A66" s="55">
        <v>60</v>
      </c>
      <c r="B66" s="14" t="s">
        <v>26</v>
      </c>
      <c r="C66" s="57" t="s">
        <v>263</v>
      </c>
      <c r="D66" s="57" t="s">
        <v>246</v>
      </c>
      <c r="E66" s="67">
        <v>12448.4</v>
      </c>
      <c r="F66" s="57" t="s">
        <v>247</v>
      </c>
      <c r="G66" s="57"/>
      <c r="H66" s="57" t="s">
        <v>248</v>
      </c>
      <c r="I66" s="68" t="s">
        <v>65</v>
      </c>
      <c r="J66" s="69" t="s">
        <v>249</v>
      </c>
      <c r="K66" s="70">
        <v>3000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23.93</v>
      </c>
      <c r="R66" s="70">
        <v>716.6</v>
      </c>
      <c r="S66" s="61">
        <f t="shared" si="4"/>
        <v>740.53</v>
      </c>
      <c r="T66" s="62"/>
      <c r="U66" s="61">
        <f t="shared" si="5"/>
        <v>227.41266999999996</v>
      </c>
      <c r="V66" s="61" t="str">
        <f t="shared" si="3"/>
        <v/>
      </c>
      <c r="W66" s="65" t="s">
        <v>250</v>
      </c>
    </row>
    <row r="67" spans="1:23" ht="165.75" x14ac:dyDescent="0.2">
      <c r="A67" s="55">
        <v>61</v>
      </c>
      <c r="B67" s="14" t="s">
        <v>26</v>
      </c>
      <c r="C67" s="57" t="s">
        <v>262</v>
      </c>
      <c r="D67" s="57" t="s">
        <v>251</v>
      </c>
      <c r="E67" s="67">
        <v>578</v>
      </c>
      <c r="F67" s="57"/>
      <c r="G67" s="57"/>
      <c r="H67" s="57" t="s">
        <v>252</v>
      </c>
      <c r="I67" s="68" t="s">
        <v>65</v>
      </c>
      <c r="J67" s="69" t="s">
        <v>68</v>
      </c>
      <c r="K67" s="70">
        <v>151.19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61">
        <f t="shared" si="4"/>
        <v>0</v>
      </c>
      <c r="T67" s="62"/>
      <c r="U67" s="61">
        <f t="shared" si="5"/>
        <v>0</v>
      </c>
      <c r="V67" s="61" t="str">
        <f t="shared" si="3"/>
        <v/>
      </c>
      <c r="W67" s="65" t="s">
        <v>253</v>
      </c>
    </row>
    <row r="68" spans="1:23" ht="140.25" customHeight="1" x14ac:dyDescent="0.2">
      <c r="A68" s="113">
        <v>62</v>
      </c>
      <c r="B68" s="110" t="s">
        <v>26</v>
      </c>
      <c r="C68" s="110" t="s">
        <v>264</v>
      </c>
      <c r="D68" s="14" t="s">
        <v>254</v>
      </c>
      <c r="E68" s="54">
        <v>9976</v>
      </c>
      <c r="F68" s="14" t="s">
        <v>255</v>
      </c>
      <c r="G68" s="14" t="s">
        <v>256</v>
      </c>
      <c r="H68" s="14" t="s">
        <v>126</v>
      </c>
      <c r="I68" s="110" t="s">
        <v>65</v>
      </c>
      <c r="J68" s="107" t="s">
        <v>257</v>
      </c>
      <c r="K68" s="56">
        <v>300</v>
      </c>
      <c r="L68" s="41"/>
      <c r="M68" s="62"/>
      <c r="N68" s="42"/>
      <c r="O68" s="42"/>
      <c r="P68" s="42"/>
      <c r="Q68" s="62"/>
      <c r="R68" s="41"/>
      <c r="S68" s="61">
        <f t="shared" si="4"/>
        <v>0</v>
      </c>
      <c r="T68" s="62"/>
      <c r="U68" s="61">
        <f t="shared" si="5"/>
        <v>0</v>
      </c>
      <c r="V68" s="61" t="str">
        <f t="shared" si="3"/>
        <v/>
      </c>
      <c r="W68" s="60"/>
    </row>
    <row r="69" spans="1:23" x14ac:dyDescent="0.2">
      <c r="A69" s="114"/>
      <c r="B69" s="111"/>
      <c r="C69" s="111"/>
      <c r="D69" s="14"/>
      <c r="E69" s="54"/>
      <c r="F69" s="14"/>
      <c r="G69" s="14" t="s">
        <v>258</v>
      </c>
      <c r="H69" s="14" t="s">
        <v>126</v>
      </c>
      <c r="I69" s="111"/>
      <c r="J69" s="108"/>
      <c r="K69" s="56">
        <v>150</v>
      </c>
      <c r="L69" s="41"/>
      <c r="M69" s="62"/>
      <c r="N69" s="42"/>
      <c r="O69" s="42"/>
      <c r="P69" s="42"/>
      <c r="Q69" s="62"/>
      <c r="R69" s="41"/>
      <c r="S69" s="61">
        <f t="shared" si="4"/>
        <v>0</v>
      </c>
      <c r="T69" s="62"/>
      <c r="U69" s="61">
        <f t="shared" si="5"/>
        <v>0</v>
      </c>
      <c r="V69" s="61" t="str">
        <f t="shared" si="3"/>
        <v/>
      </c>
      <c r="W69" s="60"/>
    </row>
    <row r="70" spans="1:23" x14ac:dyDescent="0.2">
      <c r="A70" s="114"/>
      <c r="B70" s="111"/>
      <c r="C70" s="111"/>
      <c r="D70" s="14"/>
      <c r="E70" s="54"/>
      <c r="F70" s="14"/>
      <c r="G70" s="14" t="s">
        <v>259</v>
      </c>
      <c r="H70" s="14" t="s">
        <v>126</v>
      </c>
      <c r="I70" s="111"/>
      <c r="J70" s="108"/>
      <c r="K70" s="56">
        <v>850</v>
      </c>
      <c r="L70" s="41"/>
      <c r="M70" s="62"/>
      <c r="N70" s="42"/>
      <c r="O70" s="42"/>
      <c r="P70" s="42"/>
      <c r="Q70" s="62"/>
      <c r="R70" s="41"/>
      <c r="S70" s="61">
        <f t="shared" si="4"/>
        <v>0</v>
      </c>
      <c r="T70" s="62"/>
      <c r="U70" s="61">
        <f t="shared" si="5"/>
        <v>0</v>
      </c>
      <c r="V70" s="61" t="str">
        <f t="shared" si="3"/>
        <v/>
      </c>
      <c r="W70" s="60"/>
    </row>
    <row r="71" spans="1:23" x14ac:dyDescent="0.2">
      <c r="A71" s="115"/>
      <c r="B71" s="112"/>
      <c r="C71" s="112"/>
      <c r="D71" s="14"/>
      <c r="E71" s="54"/>
      <c r="F71" s="14"/>
      <c r="G71" s="14" t="s">
        <v>260</v>
      </c>
      <c r="H71" s="14" t="s">
        <v>126</v>
      </c>
      <c r="I71" s="112"/>
      <c r="J71" s="109"/>
      <c r="K71" s="56">
        <v>700</v>
      </c>
      <c r="L71" s="41"/>
      <c r="M71" s="62"/>
      <c r="N71" s="42"/>
      <c r="O71" s="42"/>
      <c r="P71" s="42"/>
      <c r="Q71" s="62"/>
      <c r="R71" s="41"/>
      <c r="S71" s="61">
        <f t="shared" si="4"/>
        <v>0</v>
      </c>
      <c r="T71" s="62"/>
      <c r="U71" s="61">
        <f t="shared" si="5"/>
        <v>0</v>
      </c>
      <c r="V71" s="61" t="str">
        <f t="shared" si="3"/>
        <v/>
      </c>
      <c r="W71" s="60"/>
    </row>
    <row r="72" spans="1:23" ht="127.5" x14ac:dyDescent="0.2">
      <c r="A72" s="55">
        <v>63</v>
      </c>
      <c r="B72" s="14" t="s">
        <v>26</v>
      </c>
      <c r="C72" s="66" t="s">
        <v>265</v>
      </c>
      <c r="D72" s="66" t="s">
        <v>254</v>
      </c>
      <c r="E72" s="54">
        <v>6377</v>
      </c>
      <c r="F72" s="66" t="s">
        <v>119</v>
      </c>
      <c r="G72" s="14" t="s">
        <v>256</v>
      </c>
      <c r="H72" s="14" t="s">
        <v>126</v>
      </c>
      <c r="I72" s="21" t="s">
        <v>64</v>
      </c>
      <c r="J72" s="22" t="s">
        <v>261</v>
      </c>
      <c r="K72" s="56">
        <v>189.72</v>
      </c>
      <c r="L72" s="41"/>
      <c r="M72" s="62"/>
      <c r="N72" s="42"/>
      <c r="O72" s="42"/>
      <c r="P72" s="42"/>
      <c r="Q72" s="62"/>
      <c r="R72" s="41"/>
      <c r="S72" s="61">
        <f t="shared" si="4"/>
        <v>0</v>
      </c>
      <c r="T72" s="62"/>
      <c r="U72" s="61">
        <f t="shared" si="5"/>
        <v>0</v>
      </c>
      <c r="V72" s="61" t="str">
        <f t="shared" si="3"/>
        <v/>
      </c>
      <c r="W72" s="60"/>
    </row>
    <row r="73" spans="1:23" ht="102" x14ac:dyDescent="0.2">
      <c r="A73" s="55">
        <v>64</v>
      </c>
      <c r="B73" s="14" t="s">
        <v>26</v>
      </c>
      <c r="C73" s="14" t="s">
        <v>270</v>
      </c>
      <c r="D73" s="14" t="s">
        <v>268</v>
      </c>
      <c r="E73" s="54">
        <v>3108</v>
      </c>
      <c r="F73" s="14"/>
      <c r="G73" s="14"/>
      <c r="H73" s="14" t="s">
        <v>269</v>
      </c>
      <c r="I73" s="21" t="s">
        <v>65</v>
      </c>
      <c r="J73" s="22" t="s">
        <v>68</v>
      </c>
      <c r="K73" s="56">
        <v>263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61">
        <f t="shared" si="4"/>
        <v>0</v>
      </c>
      <c r="T73" s="62"/>
      <c r="U73" s="61">
        <f t="shared" si="5"/>
        <v>0</v>
      </c>
      <c r="V73" s="61" t="str">
        <f t="shared" si="3"/>
        <v/>
      </c>
      <c r="W73" s="66" t="s">
        <v>271</v>
      </c>
    </row>
    <row r="74" spans="1:23" ht="102" x14ac:dyDescent="0.2">
      <c r="A74" s="55">
        <v>65</v>
      </c>
      <c r="B74" s="14" t="s">
        <v>26</v>
      </c>
      <c r="C74" s="14" t="s">
        <v>277</v>
      </c>
      <c r="D74" s="14" t="s">
        <v>275</v>
      </c>
      <c r="E74" s="54">
        <v>685</v>
      </c>
      <c r="F74" s="14"/>
      <c r="G74" s="14"/>
      <c r="H74" s="14" t="s">
        <v>276</v>
      </c>
      <c r="I74" s="21" t="s">
        <v>65</v>
      </c>
      <c r="J74" s="22" t="s">
        <v>68</v>
      </c>
      <c r="K74" s="56">
        <v>36.24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61">
        <f t="shared" si="4"/>
        <v>0</v>
      </c>
      <c r="T74" s="62"/>
      <c r="U74" s="61">
        <f t="shared" si="5"/>
        <v>0</v>
      </c>
      <c r="V74" s="61" t="str">
        <f t="shared" si="3"/>
        <v/>
      </c>
      <c r="W74" s="60"/>
    </row>
    <row r="75" spans="1:23" x14ac:dyDescent="0.2">
      <c r="A75" s="55"/>
      <c r="B75" s="14"/>
      <c r="C75" s="14"/>
      <c r="D75" s="14"/>
      <c r="E75" s="54"/>
      <c r="F75" s="14"/>
      <c r="G75" s="14"/>
      <c r="H75" s="14"/>
      <c r="I75" s="21"/>
      <c r="J75" s="22"/>
      <c r="K75" s="56"/>
      <c r="L75" s="41"/>
      <c r="M75" s="62"/>
      <c r="N75" s="42"/>
      <c r="O75" s="42"/>
      <c r="P75" s="42"/>
      <c r="Q75" s="62"/>
      <c r="R75" s="41"/>
      <c r="S75" s="61">
        <f t="shared" si="4"/>
        <v>0</v>
      </c>
      <c r="T75" s="62"/>
      <c r="U75" s="61">
        <f t="shared" si="5"/>
        <v>0</v>
      </c>
      <c r="V75" s="61" t="str">
        <f t="shared" si="3"/>
        <v/>
      </c>
      <c r="W75" s="60"/>
    </row>
    <row r="76" spans="1:23" x14ac:dyDescent="0.2">
      <c r="A76" s="55"/>
      <c r="B76" s="14"/>
      <c r="C76" s="14"/>
      <c r="D76" s="14"/>
      <c r="E76" s="54"/>
      <c r="F76" s="14"/>
      <c r="G76" s="14"/>
      <c r="H76" s="14"/>
      <c r="I76" s="21"/>
      <c r="J76" s="22"/>
      <c r="K76" s="56"/>
      <c r="L76" s="41"/>
      <c r="M76" s="62"/>
      <c r="N76" s="42"/>
      <c r="O76" s="42"/>
      <c r="P76" s="42"/>
      <c r="Q76" s="62"/>
      <c r="R76" s="41"/>
      <c r="S76" s="61">
        <f t="shared" si="4"/>
        <v>0</v>
      </c>
      <c r="T76" s="62"/>
      <c r="U76" s="61">
        <f t="shared" si="5"/>
        <v>0</v>
      </c>
      <c r="V76" s="61" t="str">
        <f t="shared" si="3"/>
        <v/>
      </c>
      <c r="W76" s="60"/>
    </row>
    <row r="77" spans="1:23" x14ac:dyDescent="0.2">
      <c r="A77" s="55"/>
      <c r="B77" s="14"/>
      <c r="C77" s="14"/>
      <c r="D77" s="14"/>
      <c r="E77" s="54"/>
      <c r="F77" s="14"/>
      <c r="G77" s="14"/>
      <c r="H77" s="14"/>
      <c r="I77" s="21"/>
      <c r="J77" s="22"/>
      <c r="K77" s="56"/>
      <c r="L77" s="41"/>
      <c r="M77" s="62"/>
      <c r="N77" s="42"/>
      <c r="O77" s="42"/>
      <c r="P77" s="42"/>
      <c r="Q77" s="62"/>
      <c r="R77" s="41"/>
      <c r="S77" s="61">
        <f t="shared" si="4"/>
        <v>0</v>
      </c>
      <c r="T77" s="62"/>
      <c r="U77" s="61">
        <f t="shared" si="5"/>
        <v>0</v>
      </c>
      <c r="V77" s="61" t="str">
        <f t="shared" si="3"/>
        <v/>
      </c>
      <c r="W77" s="60"/>
    </row>
    <row r="78" spans="1:23" x14ac:dyDescent="0.2">
      <c r="A78" s="55"/>
      <c r="B78" s="14"/>
      <c r="C78" s="14"/>
      <c r="D78" s="14"/>
      <c r="E78" s="54"/>
      <c r="F78" s="14"/>
      <c r="G78" s="14"/>
      <c r="H78" s="14"/>
      <c r="I78" s="21"/>
      <c r="J78" s="22"/>
      <c r="K78" s="56"/>
      <c r="L78" s="41"/>
      <c r="M78" s="62"/>
      <c r="N78" s="42"/>
      <c r="O78" s="42"/>
      <c r="P78" s="42"/>
      <c r="Q78" s="62"/>
      <c r="R78" s="41"/>
      <c r="S78" s="61">
        <f t="shared" si="4"/>
        <v>0</v>
      </c>
      <c r="T78" s="62"/>
      <c r="U78" s="61">
        <f t="shared" si="5"/>
        <v>0</v>
      </c>
      <c r="V78" s="61" t="str">
        <f t="shared" si="3"/>
        <v/>
      </c>
      <c r="W78" s="60"/>
    </row>
    <row r="79" spans="1:23" x14ac:dyDescent="0.2">
      <c r="A79" s="55"/>
      <c r="B79" s="14"/>
      <c r="C79" s="14"/>
      <c r="D79" s="14"/>
      <c r="E79" s="54"/>
      <c r="F79" s="14"/>
      <c r="G79" s="14"/>
      <c r="H79" s="14"/>
      <c r="I79" s="21"/>
      <c r="J79" s="22"/>
      <c r="K79" s="56"/>
      <c r="L79" s="41"/>
      <c r="M79" s="62"/>
      <c r="N79" s="42"/>
      <c r="O79" s="42"/>
      <c r="P79" s="42"/>
      <c r="Q79" s="62"/>
      <c r="R79" s="41"/>
      <c r="S79" s="61">
        <f t="shared" si="4"/>
        <v>0</v>
      </c>
      <c r="T79" s="62"/>
      <c r="U79" s="61">
        <f t="shared" si="5"/>
        <v>0</v>
      </c>
      <c r="V79" s="61" t="str">
        <f t="shared" si="3"/>
        <v/>
      </c>
      <c r="W79" s="60"/>
    </row>
    <row r="80" spans="1:23" x14ac:dyDescent="0.2">
      <c r="A80" s="55"/>
      <c r="B80" s="14"/>
      <c r="C80" s="14"/>
      <c r="D80" s="14"/>
      <c r="E80" s="54"/>
      <c r="F80" s="14"/>
      <c r="G80" s="14"/>
      <c r="H80" s="14"/>
      <c r="I80" s="21"/>
      <c r="J80" s="22"/>
      <c r="K80" s="56"/>
      <c r="L80" s="41"/>
      <c r="M80" s="62"/>
      <c r="N80" s="42"/>
      <c r="O80" s="42"/>
      <c r="P80" s="42"/>
      <c r="Q80" s="62"/>
      <c r="R80" s="41"/>
      <c r="S80" s="61">
        <f t="shared" si="4"/>
        <v>0</v>
      </c>
      <c r="T80" s="62"/>
      <c r="U80" s="61">
        <f t="shared" si="5"/>
        <v>0</v>
      </c>
      <c r="V80" s="61" t="str">
        <f t="shared" si="3"/>
        <v/>
      </c>
      <c r="W80" s="60"/>
    </row>
    <row r="81" spans="1:23" x14ac:dyDescent="0.2">
      <c r="A81" s="55"/>
      <c r="B81" s="14"/>
      <c r="C81" s="14"/>
      <c r="D81" s="14"/>
      <c r="E81" s="54"/>
      <c r="F81" s="14"/>
      <c r="G81" s="14"/>
      <c r="H81" s="14"/>
      <c r="I81" s="21"/>
      <c r="J81" s="22"/>
      <c r="K81" s="56"/>
      <c r="L81" s="41"/>
      <c r="M81" s="62"/>
      <c r="N81" s="42"/>
      <c r="O81" s="42"/>
      <c r="P81" s="42"/>
      <c r="Q81" s="62"/>
      <c r="R81" s="41"/>
      <c r="S81" s="61">
        <f t="shared" si="4"/>
        <v>0</v>
      </c>
      <c r="T81" s="62"/>
      <c r="U81" s="61">
        <f t="shared" si="5"/>
        <v>0</v>
      </c>
      <c r="V81" s="61" t="str">
        <f t="shared" si="3"/>
        <v/>
      </c>
      <c r="W81" s="60"/>
    </row>
    <row r="82" spans="1:23" x14ac:dyDescent="0.2">
      <c r="A82" s="55"/>
      <c r="B82" s="14"/>
      <c r="C82" s="14"/>
      <c r="D82" s="14"/>
      <c r="E82" s="54"/>
      <c r="F82" s="14"/>
      <c r="G82" s="14"/>
      <c r="H82" s="14"/>
      <c r="I82" s="21"/>
      <c r="J82" s="22"/>
      <c r="K82" s="56"/>
      <c r="L82" s="41"/>
      <c r="M82" s="62"/>
      <c r="N82" s="42"/>
      <c r="O82" s="42"/>
      <c r="P82" s="42"/>
      <c r="Q82" s="62"/>
      <c r="R82" s="41"/>
      <c r="S82" s="61">
        <f t="shared" si="4"/>
        <v>0</v>
      </c>
      <c r="T82" s="62"/>
      <c r="U82" s="61">
        <f t="shared" si="5"/>
        <v>0</v>
      </c>
      <c r="V82" s="61" t="str">
        <f t="shared" si="3"/>
        <v/>
      </c>
      <c r="W82" s="60"/>
    </row>
    <row r="83" spans="1:23" x14ac:dyDescent="0.2">
      <c r="A83" s="55"/>
      <c r="B83" s="14"/>
      <c r="C83" s="14"/>
      <c r="D83" s="14"/>
      <c r="E83" s="54"/>
      <c r="F83" s="14"/>
      <c r="G83" s="14"/>
      <c r="H83" s="14"/>
      <c r="I83" s="21"/>
      <c r="J83" s="22"/>
      <c r="K83" s="56"/>
      <c r="L83" s="41"/>
      <c r="M83" s="62"/>
      <c r="N83" s="42"/>
      <c r="O83" s="42"/>
      <c r="P83" s="42"/>
      <c r="Q83" s="62"/>
      <c r="R83" s="41"/>
      <c r="S83" s="61">
        <f t="shared" si="4"/>
        <v>0</v>
      </c>
      <c r="T83" s="62"/>
      <c r="U83" s="61">
        <f t="shared" si="5"/>
        <v>0</v>
      </c>
      <c r="V83" s="61" t="str">
        <f t="shared" si="3"/>
        <v/>
      </c>
      <c r="W83" s="60"/>
    </row>
    <row r="84" spans="1:23" x14ac:dyDescent="0.2">
      <c r="A84" s="55"/>
      <c r="B84" s="14"/>
      <c r="C84" s="14"/>
      <c r="D84" s="14"/>
      <c r="E84" s="54"/>
      <c r="F84" s="14"/>
      <c r="G84" s="14"/>
      <c r="H84" s="14"/>
      <c r="I84" s="21"/>
      <c r="J84" s="22"/>
      <c r="K84" s="56"/>
      <c r="L84" s="41"/>
      <c r="M84" s="62"/>
      <c r="N84" s="42"/>
      <c r="O84" s="42"/>
      <c r="P84" s="42"/>
      <c r="Q84" s="62"/>
      <c r="R84" s="41"/>
      <c r="S84" s="61">
        <f t="shared" si="4"/>
        <v>0</v>
      </c>
      <c r="T84" s="62"/>
      <c r="U84" s="61">
        <f t="shared" si="5"/>
        <v>0</v>
      </c>
      <c r="V84" s="61" t="str">
        <f t="shared" si="3"/>
        <v/>
      </c>
      <c r="W84" s="60"/>
    </row>
    <row r="85" spans="1:23" x14ac:dyDescent="0.2">
      <c r="A85" s="55"/>
      <c r="B85" s="14"/>
      <c r="C85" s="14"/>
      <c r="D85" s="14"/>
      <c r="E85" s="54"/>
      <c r="F85" s="14"/>
      <c r="G85" s="14"/>
      <c r="H85" s="14"/>
      <c r="I85" s="21"/>
      <c r="J85" s="22"/>
      <c r="K85" s="56"/>
      <c r="L85" s="41"/>
      <c r="M85" s="62"/>
      <c r="N85" s="42"/>
      <c r="O85" s="42"/>
      <c r="P85" s="42"/>
      <c r="Q85" s="62"/>
      <c r="R85" s="41"/>
      <c r="S85" s="61">
        <f t="shared" si="4"/>
        <v>0</v>
      </c>
      <c r="T85" s="62"/>
      <c r="U85" s="61">
        <f t="shared" si="5"/>
        <v>0</v>
      </c>
      <c r="V85" s="61" t="str">
        <f t="shared" si="3"/>
        <v/>
      </c>
      <c r="W85" s="60"/>
    </row>
    <row r="86" spans="1:23" x14ac:dyDescent="0.2">
      <c r="A86" s="55"/>
      <c r="B86" s="14"/>
      <c r="C86" s="14"/>
      <c r="D86" s="14"/>
      <c r="E86" s="54"/>
      <c r="F86" s="14"/>
      <c r="G86" s="14"/>
      <c r="H86" s="14"/>
      <c r="I86" s="21"/>
      <c r="J86" s="22"/>
      <c r="K86" s="56"/>
      <c r="L86" s="41"/>
      <c r="M86" s="62"/>
      <c r="N86" s="42"/>
      <c r="O86" s="42"/>
      <c r="P86" s="42"/>
      <c r="Q86" s="62"/>
      <c r="R86" s="41"/>
      <c r="S86" s="61">
        <f t="shared" si="4"/>
        <v>0</v>
      </c>
      <c r="T86" s="62"/>
      <c r="U86" s="61">
        <f t="shared" si="5"/>
        <v>0</v>
      </c>
      <c r="V86" s="61" t="str">
        <f t="shared" si="3"/>
        <v/>
      </c>
      <c r="W86" s="60"/>
    </row>
    <row r="87" spans="1:23" x14ac:dyDescent="0.2">
      <c r="A87" s="55"/>
      <c r="B87" s="14"/>
      <c r="C87" s="14"/>
      <c r="D87" s="14"/>
      <c r="E87" s="54"/>
      <c r="F87" s="14"/>
      <c r="G87" s="14"/>
      <c r="H87" s="14"/>
      <c r="I87" s="21"/>
      <c r="J87" s="22"/>
      <c r="K87" s="56"/>
      <c r="L87" s="41"/>
      <c r="M87" s="62"/>
      <c r="N87" s="42"/>
      <c r="O87" s="42"/>
      <c r="P87" s="42"/>
      <c r="Q87" s="62"/>
      <c r="R87" s="41"/>
      <c r="S87" s="61">
        <f t="shared" si="4"/>
        <v>0</v>
      </c>
      <c r="T87" s="62"/>
      <c r="U87" s="61">
        <f t="shared" si="5"/>
        <v>0</v>
      </c>
      <c r="V87" s="61" t="str">
        <f t="shared" si="3"/>
        <v/>
      </c>
      <c r="W87" s="60"/>
    </row>
    <row r="88" spans="1:23" x14ac:dyDescent="0.2">
      <c r="A88" s="55"/>
      <c r="B88" s="14"/>
      <c r="C88" s="14"/>
      <c r="D88" s="14"/>
      <c r="E88" s="54"/>
      <c r="F88" s="14"/>
      <c r="G88" s="14"/>
      <c r="H88" s="14"/>
      <c r="I88" s="21"/>
      <c r="J88" s="22"/>
      <c r="K88" s="56"/>
      <c r="L88" s="41"/>
      <c r="M88" s="62"/>
      <c r="N88" s="42"/>
      <c r="O88" s="42"/>
      <c r="P88" s="42"/>
      <c r="Q88" s="62"/>
      <c r="R88" s="41"/>
      <c r="S88" s="61">
        <f t="shared" si="4"/>
        <v>0</v>
      </c>
      <c r="T88" s="62"/>
      <c r="U88" s="61">
        <f t="shared" si="5"/>
        <v>0</v>
      </c>
      <c r="V88" s="61" t="str">
        <f t="shared" si="3"/>
        <v/>
      </c>
      <c r="W88" s="60"/>
    </row>
    <row r="89" spans="1:23" x14ac:dyDescent="0.2">
      <c r="A89" s="104" t="s">
        <v>21</v>
      </c>
      <c r="B89" s="105"/>
      <c r="C89" s="105"/>
      <c r="D89" s="105"/>
      <c r="E89" s="105"/>
      <c r="F89" s="105"/>
      <c r="G89" s="105"/>
      <c r="H89" s="105"/>
      <c r="I89" s="105"/>
      <c r="J89" s="106"/>
      <c r="K89" s="11">
        <f t="shared" ref="K89:U89" si="6">SUM(K7:K88)</f>
        <v>28008.59403</v>
      </c>
      <c r="L89" s="11">
        <f t="shared" si="6"/>
        <v>0</v>
      </c>
      <c r="M89" s="11">
        <f t="shared" si="6"/>
        <v>9.1</v>
      </c>
      <c r="N89" s="11">
        <f t="shared" si="6"/>
        <v>20</v>
      </c>
      <c r="O89" s="11">
        <f t="shared" si="6"/>
        <v>5</v>
      </c>
      <c r="P89" s="11">
        <f t="shared" si="6"/>
        <v>0</v>
      </c>
      <c r="Q89" s="11">
        <f t="shared" si="6"/>
        <v>513.673</v>
      </c>
      <c r="R89" s="11">
        <f t="shared" si="6"/>
        <v>1905.7600000000002</v>
      </c>
      <c r="S89" s="46">
        <f t="shared" si="6"/>
        <v>2800.5129999999999</v>
      </c>
      <c r="T89" s="11">
        <f t="shared" si="6"/>
        <v>287.89999999999998</v>
      </c>
      <c r="U89" s="11">
        <f t="shared" si="6"/>
        <v>1067.758077</v>
      </c>
      <c r="V89" s="47">
        <f>IF(T89=0,"",K89/T89)</f>
        <v>97.285842410559226</v>
      </c>
      <c r="W89" s="48"/>
    </row>
    <row r="90" spans="1:23" ht="14.25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R90" s="50"/>
      <c r="S90" s="50"/>
      <c r="T90" s="26"/>
      <c r="U90" s="26"/>
      <c r="V90" s="26"/>
      <c r="W90" s="26"/>
    </row>
    <row r="91" spans="1:23" ht="14.25" x14ac:dyDescent="0.2">
      <c r="R91" s="26"/>
      <c r="S91" s="52"/>
      <c r="T91" s="52"/>
      <c r="U91" s="52"/>
      <c r="V91" s="52"/>
      <c r="W91" s="52"/>
    </row>
    <row r="92" spans="1:23" ht="14.25" x14ac:dyDescent="0.2">
      <c r="R92" s="26"/>
      <c r="S92" s="52"/>
      <c r="T92" s="52"/>
      <c r="U92" s="52"/>
      <c r="V92" s="52"/>
      <c r="W92" s="52"/>
    </row>
    <row r="93" spans="1:23" ht="15" x14ac:dyDescent="0.25">
      <c r="B93" s="10"/>
      <c r="R93" s="53"/>
      <c r="S93" s="53"/>
      <c r="T93" s="27"/>
      <c r="U93" s="27"/>
      <c r="V93" s="27"/>
      <c r="W93" s="28"/>
    </row>
    <row r="94" spans="1:23" ht="14.25" x14ac:dyDescent="0.2">
      <c r="R94" s="26"/>
      <c r="S94" s="52"/>
      <c r="T94" s="52"/>
      <c r="U94" s="52"/>
      <c r="V94" s="52"/>
      <c r="W94" s="52"/>
    </row>
    <row r="95" spans="1:23" ht="14.25" x14ac:dyDescent="0.2">
      <c r="R95" s="26"/>
      <c r="S95" s="52"/>
      <c r="T95" s="52"/>
      <c r="U95" s="52"/>
      <c r="V95" s="52"/>
      <c r="W95" s="52"/>
    </row>
    <row r="96" spans="1:23" ht="15.75" x14ac:dyDescent="0.25">
      <c r="S96" s="29"/>
      <c r="T96" s="29"/>
      <c r="U96" s="30"/>
      <c r="V96" s="30"/>
      <c r="W96" s="30"/>
    </row>
  </sheetData>
  <sheetProtection selectLockedCells="1"/>
  <mergeCells count="32">
    <mergeCell ref="W1:W4"/>
    <mergeCell ref="L2:P2"/>
    <mergeCell ref="Q2:R2"/>
    <mergeCell ref="S2:S4"/>
    <mergeCell ref="T2:T4"/>
    <mergeCell ref="U2:U4"/>
    <mergeCell ref="V2:V4"/>
    <mergeCell ref="L3:L4"/>
    <mergeCell ref="O3:O4"/>
    <mergeCell ref="P3:P4"/>
    <mergeCell ref="Q3:Q4"/>
    <mergeCell ref="R3:R4"/>
    <mergeCell ref="K1:K4"/>
    <mergeCell ref="N3:N4"/>
    <mergeCell ref="L1:V1"/>
    <mergeCell ref="M3:M4"/>
    <mergeCell ref="D1:D4"/>
    <mergeCell ref="J1:J4"/>
    <mergeCell ref="A1:A4"/>
    <mergeCell ref="B1:B4"/>
    <mergeCell ref="C1:C4"/>
    <mergeCell ref="A89:J89"/>
    <mergeCell ref="F1:F4"/>
    <mergeCell ref="J68:J71"/>
    <mergeCell ref="C68:C71"/>
    <mergeCell ref="I1:I4"/>
    <mergeCell ref="E1:E4"/>
    <mergeCell ref="A68:A71"/>
    <mergeCell ref="G1:G4"/>
    <mergeCell ref="H1:H4"/>
    <mergeCell ref="I68:I71"/>
    <mergeCell ref="B68:B71"/>
  </mergeCells>
  <dataValidations count="2">
    <dataValidation type="list" allowBlank="1" showInputMessage="1" showErrorMessage="1" sqref="I7:I38 I40:I68 I72:I88">
      <formula1>Вид</formula1>
    </dataValidation>
    <dataValidation type="list" allowBlank="1" showInputMessage="1" showErrorMessage="1" sqref="B72:B88 B7:B68">
      <formula1>Проект</formula1>
    </dataValidation>
  </dataValidations>
  <pageMargins left="0.43307086614173229" right="0.27559055118110237" top="0.43307086614173229" bottom="0.31496062992125984" header="0.51181102362204722" footer="0.23622047244094491"/>
  <pageSetup paperSize="9" scale="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D13" sqref="D13"/>
    </sheetView>
  </sheetViews>
  <sheetFormatPr defaultColWidth="9.140625" defaultRowHeight="12.75" x14ac:dyDescent="0.2"/>
  <cols>
    <col min="1" max="1" width="9.140625" style="2"/>
    <col min="2" max="2" width="19.7109375" style="2" customWidth="1"/>
    <col min="3" max="3" width="13.85546875" style="2" customWidth="1"/>
    <col min="4" max="4" width="17.140625" style="2" customWidth="1"/>
    <col min="5" max="5" width="13.42578125" style="2" customWidth="1"/>
    <col min="6" max="6" width="14" style="2" customWidth="1"/>
    <col min="7" max="9" width="9.140625" style="2"/>
    <col min="10" max="10" width="12.28515625" style="2" customWidth="1"/>
    <col min="11" max="16384" width="9.140625" style="2"/>
  </cols>
  <sheetData>
    <row r="2" spans="2:10" ht="25.5" x14ac:dyDescent="0.2">
      <c r="C2" s="3" t="s">
        <v>22</v>
      </c>
      <c r="D2" s="4" t="s">
        <v>23</v>
      </c>
      <c r="F2" s="12"/>
      <c r="G2" s="16"/>
    </row>
    <row r="3" spans="2:10" ht="38.25" x14ac:dyDescent="0.2">
      <c r="B3" s="18" t="s">
        <v>1</v>
      </c>
      <c r="C3" s="5" t="s">
        <v>41</v>
      </c>
      <c r="D3" s="5" t="s">
        <v>33</v>
      </c>
      <c r="G3" s="17"/>
      <c r="H3" s="5" t="s">
        <v>26</v>
      </c>
      <c r="J3" s="5"/>
    </row>
    <row r="4" spans="2:10" ht="38.25" x14ac:dyDescent="0.2">
      <c r="B4" s="7" t="s">
        <v>35</v>
      </c>
      <c r="C4" s="5" t="s">
        <v>40</v>
      </c>
      <c r="D4" s="5" t="s">
        <v>32</v>
      </c>
      <c r="G4" s="17"/>
      <c r="H4" s="5" t="s">
        <v>27</v>
      </c>
      <c r="J4" s="5"/>
    </row>
    <row r="5" spans="2:10" ht="38.25" x14ac:dyDescent="0.2">
      <c r="B5" s="7" t="s">
        <v>36</v>
      </c>
      <c r="C5" s="5" t="s">
        <v>39</v>
      </c>
      <c r="D5" s="5" t="s">
        <v>34</v>
      </c>
      <c r="G5" s="17"/>
      <c r="H5" s="5" t="s">
        <v>28</v>
      </c>
      <c r="J5" s="5"/>
    </row>
    <row r="6" spans="2:10" ht="25.5" x14ac:dyDescent="0.2">
      <c r="B6" s="7" t="s">
        <v>37</v>
      </c>
      <c r="C6" s="5" t="s">
        <v>38</v>
      </c>
      <c r="D6" s="3" t="s">
        <v>25</v>
      </c>
      <c r="G6" s="15"/>
      <c r="H6" s="5" t="s">
        <v>29</v>
      </c>
      <c r="J6" s="5"/>
    </row>
    <row r="7" spans="2:10" ht="25.5" x14ac:dyDescent="0.2">
      <c r="B7" s="6"/>
      <c r="C7" s="3" t="s">
        <v>24</v>
      </c>
      <c r="D7" s="5"/>
      <c r="G7" s="15"/>
      <c r="H7" s="5" t="s">
        <v>30</v>
      </c>
      <c r="J7" s="5"/>
    </row>
    <row r="8" spans="2:10" x14ac:dyDescent="0.2">
      <c r="C8" s="5" t="s">
        <v>31</v>
      </c>
      <c r="D8" s="5"/>
      <c r="F8" s="3"/>
      <c r="G8" s="15"/>
      <c r="H8" s="5" t="s">
        <v>31</v>
      </c>
    </row>
    <row r="9" spans="2:10" x14ac:dyDescent="0.2">
      <c r="C9" s="3"/>
      <c r="D9" s="3"/>
      <c r="E9" s="3"/>
      <c r="F9" s="3"/>
      <c r="G9" s="15"/>
    </row>
    <row r="10" spans="2:10" x14ac:dyDescent="0.2">
      <c r="D10" s="3"/>
      <c r="E10" s="3"/>
      <c r="F10" s="3"/>
      <c r="G10" s="13"/>
    </row>
    <row r="11" spans="2:10" x14ac:dyDescent="0.2">
      <c r="F11" s="4"/>
      <c r="G11" s="13"/>
    </row>
    <row r="12" spans="2:10" x14ac:dyDescent="0.2">
      <c r="D12" s="34" t="s">
        <v>60</v>
      </c>
      <c r="F12" s="4"/>
      <c r="G12" s="16"/>
    </row>
    <row r="13" spans="2:10" ht="15.75" x14ac:dyDescent="0.2">
      <c r="B13" s="32" t="s">
        <v>64</v>
      </c>
      <c r="D13" s="35" t="s">
        <v>61</v>
      </c>
      <c r="F13" s="4"/>
      <c r="G13" s="13"/>
    </row>
    <row r="14" spans="2:10" ht="31.5" x14ac:dyDescent="0.2">
      <c r="B14" s="32" t="s">
        <v>65</v>
      </c>
      <c r="D14" s="35" t="s">
        <v>62</v>
      </c>
      <c r="F14" s="4"/>
      <c r="G14" s="13"/>
    </row>
    <row r="15" spans="2:10" ht="31.5" x14ac:dyDescent="0.25">
      <c r="B15" s="32" t="s">
        <v>66</v>
      </c>
      <c r="D15" s="36" t="s">
        <v>63</v>
      </c>
      <c r="F15" s="4"/>
      <c r="G15" s="13"/>
    </row>
    <row r="16" spans="2:10" ht="15" x14ac:dyDescent="0.2">
      <c r="B16" s="32" t="s">
        <v>67</v>
      </c>
      <c r="F16" s="4"/>
      <c r="G16" s="13"/>
    </row>
    <row r="17" spans="2:2" ht="15" x14ac:dyDescent="0.25">
      <c r="B17" s="33" t="s">
        <v>45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8"/>
  <sheetViews>
    <sheetView workbookViewId="0">
      <selection activeCell="D18" sqref="D18"/>
    </sheetView>
  </sheetViews>
  <sheetFormatPr defaultRowHeight="12.75" x14ac:dyDescent="0.2"/>
  <cols>
    <col min="2" max="2" width="11.140625" customWidth="1"/>
  </cols>
  <sheetData>
    <row r="3" spans="2:2" x14ac:dyDescent="0.2">
      <c r="B3" s="1">
        <v>2009</v>
      </c>
    </row>
    <row r="4" spans="2:2" x14ac:dyDescent="0.2">
      <c r="B4" s="1">
        <v>2010</v>
      </c>
    </row>
    <row r="5" spans="2:2" x14ac:dyDescent="0.2">
      <c r="B5" s="1">
        <v>2011</v>
      </c>
    </row>
    <row r="6" spans="2:2" x14ac:dyDescent="0.2">
      <c r="B6" s="1">
        <v>2012</v>
      </c>
    </row>
    <row r="7" spans="2:2" x14ac:dyDescent="0.2">
      <c r="B7" s="1">
        <v>2013</v>
      </c>
    </row>
    <row r="8" spans="2:2" x14ac:dyDescent="0.2">
      <c r="B8" s="1">
        <v>2014</v>
      </c>
    </row>
    <row r="9" spans="2:2" x14ac:dyDescent="0.2">
      <c r="B9" s="1">
        <v>2015</v>
      </c>
    </row>
    <row r="10" spans="2:2" x14ac:dyDescent="0.2">
      <c r="B10" s="1">
        <v>2016</v>
      </c>
    </row>
    <row r="11" spans="2:2" x14ac:dyDescent="0.2">
      <c r="B11" s="1">
        <v>2017</v>
      </c>
    </row>
    <row r="12" spans="2:2" x14ac:dyDescent="0.2">
      <c r="B12" s="1">
        <v>2018</v>
      </c>
    </row>
    <row r="13" spans="2:2" x14ac:dyDescent="0.2">
      <c r="B13" s="1">
        <v>2019</v>
      </c>
    </row>
    <row r="14" spans="2:2" x14ac:dyDescent="0.2">
      <c r="B14" s="1">
        <v>2020</v>
      </c>
    </row>
    <row r="15" spans="2:2" x14ac:dyDescent="0.2">
      <c r="B15" s="1">
        <v>2021</v>
      </c>
    </row>
    <row r="16" spans="2:2" x14ac:dyDescent="0.2">
      <c r="B16" s="1">
        <v>2022</v>
      </c>
    </row>
    <row r="17" spans="2:2" x14ac:dyDescent="0.2">
      <c r="B17" s="1">
        <v>2023</v>
      </c>
    </row>
    <row r="18" spans="2:2" x14ac:dyDescent="0.2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17</vt:i4>
      </vt:variant>
    </vt:vector>
  </HeadingPairs>
  <TitlesOfParts>
    <vt:vector size="20" baseType="lpstr">
      <vt:lpstr>Форма чл. 12 и чл. 63 ЗЕЕ</vt:lpstr>
      <vt:lpstr>Data</vt:lpstr>
      <vt:lpstr>Sheet1</vt:lpstr>
      <vt:lpstr>Ведомство</vt:lpstr>
      <vt:lpstr>Вид</vt:lpstr>
      <vt:lpstr>Година</vt:lpstr>
      <vt:lpstr>Източник</vt:lpstr>
      <vt:lpstr>Лице</vt:lpstr>
      <vt:lpstr>Мерки</vt:lpstr>
      <vt:lpstr>'Форма чл. 12 и чл. 63 ЗЕЕ'!Печат_заглавия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Administrator</cp:lastModifiedBy>
  <cp:lastPrinted>2017-12-13T07:05:39Z</cp:lastPrinted>
  <dcterms:created xsi:type="dcterms:W3CDTF">1996-10-14T23:33:28Z</dcterms:created>
  <dcterms:modified xsi:type="dcterms:W3CDTF">2022-01-17T14:35:29Z</dcterms:modified>
</cp:coreProperties>
</file>